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user01\Documents\UQTR-CTB-1071-G3-HIVER-2022\"/>
    </mc:Choice>
  </mc:AlternateContent>
  <xr:revisionPtr revIDLastSave="0" documentId="8_{34CF0544-201F-4D4B-8014-9268983506E2}" xr6:coauthVersionLast="47" xr6:coauthVersionMax="47" xr10:uidLastSave="{00000000-0000-0000-0000-000000000000}"/>
  <bookViews>
    <workbookView xWindow="-120" yWindow="-120" windowWidth="20730" windowHeight="11160" tabRatio="801" xr2:uid="{EAD2ADB4-F579-42A0-AAC6-4E2FC42CCD98}"/>
  </bookViews>
  <sheets>
    <sheet name="Page titre" sheetId="15" r:id="rId1"/>
    <sheet name="Solution Q-1" sheetId="16" r:id="rId2"/>
    <sheet name="Solution Q-2" sheetId="18" r:id="rId3"/>
    <sheet name="Solution Q-3" sheetId="19" r:id="rId4"/>
    <sheet name="Solution Q-4" sheetId="20" r:id="rId5"/>
    <sheet name="Solution Q-5" sheetId="21"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2" i="20" l="1"/>
  <c r="B25" i="19"/>
  <c r="D25" i="19" s="1"/>
  <c r="E17" i="19"/>
  <c r="E18" i="19" s="1"/>
  <c r="D17" i="19"/>
  <c r="D18" i="19" s="1"/>
  <c r="B17" i="19"/>
  <c r="B14" i="19"/>
  <c r="E10" i="19"/>
  <c r="D10" i="19"/>
  <c r="F10" i="19" s="1"/>
  <c r="B6" i="19"/>
  <c r="B9" i="19" s="1"/>
  <c r="B25" i="18"/>
  <c r="D25" i="18" s="1"/>
  <c r="E17" i="18"/>
  <c r="E18" i="18" s="1"/>
  <c r="D17" i="18"/>
  <c r="D18" i="18" s="1"/>
  <c r="B17" i="18"/>
  <c r="B14" i="18"/>
  <c r="E10" i="18"/>
  <c r="D10" i="18"/>
  <c r="F10" i="18" s="1"/>
  <c r="B6" i="18"/>
  <c r="B9" i="18" s="1"/>
  <c r="F18" i="19" l="1"/>
  <c r="F18" i="18"/>
</calcChain>
</file>

<file path=xl/sharedStrings.xml><?xml version="1.0" encoding="utf-8"?>
<sst xmlns="http://schemas.openxmlformats.org/spreadsheetml/2006/main" count="172" uniqueCount="65">
  <si>
    <t>Travail d’équipe réalisé par :</t>
  </si>
  <si>
    <t xml:space="preserve">Stéphanie Piché </t>
  </si>
  <si>
    <t>Présenté à :</t>
  </si>
  <si>
    <t>UQTR</t>
  </si>
  <si>
    <t>Cours CTB-1071</t>
  </si>
  <si>
    <t>Marc Bachard</t>
  </si>
  <si>
    <t>Britany Cochrane</t>
  </si>
  <si>
    <t>Travail de session</t>
  </si>
  <si>
    <t xml:space="preserve"> BONNE RÉPONSE </t>
  </si>
  <si>
    <t>Création de la fiducie</t>
  </si>
  <si>
    <t>Déclaration de M. Hubert</t>
  </si>
  <si>
    <t>Immeuble locatif</t>
  </si>
  <si>
    <t>PD</t>
  </si>
  <si>
    <t>PBR</t>
  </si>
  <si>
    <t>GC</t>
  </si>
  <si>
    <t>GCI</t>
  </si>
  <si>
    <t>Année de la création de la fiducie : 2015</t>
  </si>
  <si>
    <t>Revenus générés par celle-ci à travers les années</t>
  </si>
  <si>
    <t>Fiducie</t>
  </si>
  <si>
    <t>Revenus de biens</t>
  </si>
  <si>
    <t>Moins : partie versée aux bénéficiaires</t>
  </si>
  <si>
    <t>M. Hubert</t>
  </si>
  <si>
    <t>Léa</t>
  </si>
  <si>
    <t>Revenu imposable de la fiducie</t>
  </si>
  <si>
    <t>Impôt (53,3%)</t>
  </si>
  <si>
    <t>Montant restant dans la fiducie</t>
  </si>
  <si>
    <t>Revenu de Léa</t>
  </si>
  <si>
    <t>Impôt (0%)</t>
  </si>
  <si>
    <t xml:space="preserve">                        -   </t>
  </si>
  <si>
    <t xml:space="preserve">                         -   </t>
  </si>
  <si>
    <t xml:space="preserve">                    -   </t>
  </si>
  <si>
    <t>Revenu net</t>
  </si>
  <si>
    <t>Revenus et leg total de Léa</t>
  </si>
  <si>
    <t>Au décès de M. Hubert au début de 2020</t>
  </si>
  <si>
    <t>Revenus de location de 2015 à 2019</t>
  </si>
  <si>
    <t>Revenus restants dans la fiducie remis à Léa</t>
  </si>
  <si>
    <t>Immeuble locatif (roulement)</t>
  </si>
  <si>
    <t>Valeur totale</t>
  </si>
  <si>
    <t xml:space="preserve"> ERREURS POSSIBLES </t>
  </si>
  <si>
    <t xml:space="preserve"> Utiliser les taux progressifs pour imposer les revenus de biens de la fiducie </t>
  </si>
  <si>
    <t>Revenus et legs total de Léa</t>
  </si>
  <si>
    <t xml:space="preserve"> Ne pas utiliser le roulement lors de la transfert de l'immeuble de la Fiducie à Léa, le faire à la JVM </t>
  </si>
  <si>
    <t>Impôt payé sur l'immeuble</t>
  </si>
  <si>
    <t xml:space="preserve"> Croire que le transfert initial en 2015 dans la fiducie doit se faire par roulement </t>
  </si>
  <si>
    <t xml:space="preserve">                                -   </t>
  </si>
  <si>
    <t>Revenu de biens</t>
  </si>
  <si>
    <t>Revenus nets de location de 2015 à 2019</t>
  </si>
  <si>
    <t xml:space="preserve"> Imposer tous les revenus générés directement dans la fiducie au lieu de dans la déclaration des bénéficiaires </t>
  </si>
  <si>
    <t>RI</t>
  </si>
  <si>
    <t>Impôts</t>
  </si>
  <si>
    <t>Jean</t>
  </si>
  <si>
    <t>Arnaud</t>
  </si>
  <si>
    <t>La Fiducie</t>
  </si>
  <si>
    <t>Pour tenir compte de la pondération dividendes déterminés et autres revenus</t>
  </si>
  <si>
    <t>Gain en K immeuble locatif</t>
  </si>
  <si>
    <t>Récupération de DPA</t>
  </si>
  <si>
    <t>Gain en capital sur les actions</t>
  </si>
  <si>
    <t>Règle générale lors de la disposition à la fiducie, la transaction s'effectue à la JVM (Sauf dans le cas d'une fiducie exclusive en faveur du conjoint)</t>
  </si>
  <si>
    <t>L’ACTIONNAIRE DIRIGEANT</t>
  </si>
  <si>
    <t>Pour un actionnaire dirigeant, à l’égard de l’impôt sur le revenu seulement, il est préférable de…</t>
  </si>
  <si>
    <r>
      <t>a)</t>
    </r>
    <r>
      <rPr>
        <sz val="7"/>
        <color theme="1"/>
        <rFont val="Times New Roman"/>
        <family val="1"/>
      </rPr>
      <t xml:space="preserve">   </t>
    </r>
    <r>
      <rPr>
        <sz val="12"/>
        <color theme="1"/>
        <rFont val="Century Gothic"/>
        <family val="1"/>
      </rPr>
      <t>De se verser un salaire de 250 000 $, dont l’imposition au taux marginal sera de 53,3 %</t>
    </r>
  </si>
  <si>
    <r>
      <t>b)</t>
    </r>
    <r>
      <rPr>
        <sz val="7"/>
        <color theme="1"/>
        <rFont val="Times New Roman"/>
        <family val="1"/>
      </rPr>
      <t xml:space="preserve">   </t>
    </r>
    <r>
      <rPr>
        <sz val="12"/>
        <color theme="1"/>
        <rFont val="Century Gothic"/>
        <family val="1"/>
      </rPr>
      <t>De se déclarer un dividende déterminé de 250 000 $, dont l’imposition au taux marginal sera de 40,11 %</t>
    </r>
  </si>
  <si>
    <r>
      <t>c)</t>
    </r>
    <r>
      <rPr>
        <sz val="7"/>
        <color theme="1"/>
        <rFont val="Times New Roman"/>
        <family val="1"/>
      </rPr>
      <t xml:space="preserve">   </t>
    </r>
    <r>
      <rPr>
        <sz val="12"/>
        <color theme="1"/>
        <rFont val="Century Gothic"/>
        <family val="1"/>
      </rPr>
      <t>Pas de réelle différence entre le salaire et le dividende</t>
    </r>
  </si>
  <si>
    <r>
      <t>d)</t>
    </r>
    <r>
      <rPr>
        <sz val="7"/>
        <color theme="1"/>
        <rFont val="Times New Roman"/>
        <family val="1"/>
      </rPr>
      <t xml:space="preserve">   </t>
    </r>
    <r>
      <rPr>
        <sz val="12"/>
        <color theme="1"/>
        <rFont val="Century Gothic"/>
        <family val="1"/>
      </rPr>
      <t>Tout dépendra de la possibilité de se verser un dividende déterminé</t>
    </r>
  </si>
  <si>
    <t>QUESTION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</si>
</sst>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_)\ _$_ ;_ * \(#,##0\)\ _$_ ;_ * &quot;-&quot;_)\ _$_ ;_ @_ "/>
    <numFmt numFmtId="165" formatCode="_ * #,##0_)\ &quot;$&quot;_ ;_ * \(#,##0\)\ &quot;$&quot;_ ;_ * &quot;-&quot;??_)\ &quot;$&quot;_ ;_ @_ "/>
    <numFmt numFmtId="166" formatCode="_ * #,##0_)_ ;_ * \(#,##0\)_ ;_ * &quot;-&quot;??_)_ ;_ @_ "/>
    <numFmt numFmtId="167" formatCode="_ * #,##0.0_)_ ;_ * \(#,##0.0\)_ ;_ * &quot;-&quot;??_)_ ;_ @_ "/>
  </numFmts>
  <fonts count="15" x14ac:knownFonts="1">
    <font>
      <sz val="11"/>
      <color theme="1"/>
      <name val="Calibri"/>
      <family val="2"/>
      <scheme val="minor"/>
    </font>
    <font>
      <sz val="11"/>
      <color rgb="FF000000"/>
      <name val="Calibri"/>
      <family val="2"/>
      <scheme val="minor"/>
    </font>
    <font>
      <sz val="10"/>
      <color theme="1"/>
      <name val="Calibri"/>
      <family val="2"/>
      <scheme val="minor"/>
    </font>
    <font>
      <b/>
      <i/>
      <sz val="12"/>
      <color rgb="FF000000"/>
      <name val="Arial"/>
      <family val="2"/>
    </font>
    <font>
      <sz val="12"/>
      <color rgb="FF000000"/>
      <name val="Arial"/>
      <family val="2"/>
    </font>
    <font>
      <sz val="18"/>
      <name val="Arial"/>
      <family val="2"/>
    </font>
    <font>
      <i/>
      <sz val="12"/>
      <color rgb="FF000000"/>
      <name val="Arial"/>
      <family val="2"/>
    </font>
    <font>
      <sz val="11"/>
      <color theme="1"/>
      <name val="Century Gothic"/>
      <family val="1"/>
    </font>
    <font>
      <sz val="10"/>
      <name val="Century Gothic"/>
      <family val="1"/>
    </font>
    <font>
      <sz val="10"/>
      <color rgb="FFFF0000"/>
      <name val="Century Gothic"/>
      <family val="1"/>
    </font>
    <font>
      <sz val="12"/>
      <name val="Century Gothic"/>
      <family val="1"/>
    </font>
    <font>
      <sz val="12"/>
      <color theme="1"/>
      <name val="Century Gothic"/>
      <family val="1"/>
    </font>
    <font>
      <sz val="16"/>
      <color theme="1"/>
      <name val="Century Gothic"/>
      <family val="1"/>
    </font>
    <font>
      <sz val="7"/>
      <color theme="1"/>
      <name val="Times New Roman"/>
      <family val="1"/>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C6E0B4"/>
        <bgColor rgb="FF000000"/>
      </patternFill>
    </fill>
    <fill>
      <patternFill patternType="solid">
        <fgColor rgb="FFF4B084"/>
        <bgColor rgb="FF000000"/>
      </patternFill>
    </fill>
    <fill>
      <patternFill patternType="solid">
        <fgColor rgb="FFFCE4D6"/>
        <bgColor rgb="FF000000"/>
      </patternFill>
    </fill>
    <fill>
      <patternFill patternType="solid">
        <fgColor theme="9"/>
        <bgColor indexed="64"/>
      </patternFill>
    </fill>
    <fill>
      <patternFill patternType="solid">
        <fgColor theme="7" tint="0.79998168889431442"/>
        <bgColor indexed="64"/>
      </patternFill>
    </fill>
  </fills>
  <borders count="11">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thin">
        <color indexed="64"/>
      </top>
      <bottom style="thin">
        <color indexed="64"/>
      </bottom>
      <diagonal/>
    </border>
    <border>
      <left/>
      <right style="thin">
        <color indexed="64"/>
      </right>
      <top/>
      <bottom/>
      <diagonal/>
    </border>
    <border>
      <left/>
      <right/>
      <top style="thin">
        <color indexed="64"/>
      </top>
      <bottom/>
      <diagonal/>
    </border>
  </borders>
  <cellStyleXfs count="2">
    <xf numFmtId="0" fontId="0" fillId="0" borderId="0"/>
    <xf numFmtId="0" fontId="14" fillId="0" borderId="0" applyNumberFormat="0" applyFill="0" applyBorder="0" applyAlignment="0" applyProtection="0"/>
  </cellStyleXfs>
  <cellXfs count="81">
    <xf numFmtId="0" fontId="0" fillId="0" borderId="0" xfId="0"/>
    <xf numFmtId="0" fontId="0" fillId="2" borderId="0" xfId="0" applyFont="1" applyFill="1"/>
    <xf numFmtId="0" fontId="1" fillId="2" borderId="0" xfId="0" applyFont="1" applyFill="1" applyAlignment="1">
      <alignment horizontal="center" vertical="center"/>
    </xf>
    <xf numFmtId="0" fontId="0" fillId="2" borderId="0" xfId="0" applyFont="1" applyFill="1" applyAlignment="1">
      <alignment vertical="center"/>
    </xf>
    <xf numFmtId="0" fontId="4" fillId="0" borderId="0" xfId="0" applyFont="1"/>
    <xf numFmtId="166" fontId="4" fillId="0" borderId="0" xfId="0" applyNumberFormat="1" applyFont="1" applyAlignment="1">
      <alignment vertical="center"/>
    </xf>
    <xf numFmtId="166" fontId="3" fillId="0" borderId="5" xfId="0" applyNumberFormat="1" applyFont="1" applyBorder="1" applyAlignment="1">
      <alignment horizontal="left"/>
    </xf>
    <xf numFmtId="166" fontId="3" fillId="0" borderId="0" xfId="0" applyNumberFormat="1" applyFont="1" applyAlignment="1">
      <alignment horizontal="left"/>
    </xf>
    <xf numFmtId="166" fontId="3" fillId="0" borderId="9" xfId="0" applyNumberFormat="1" applyFont="1" applyBorder="1" applyAlignment="1">
      <alignment horizontal="left"/>
    </xf>
    <xf numFmtId="166" fontId="4" fillId="0" borderId="0" xfId="0" applyNumberFormat="1" applyFont="1"/>
    <xf numFmtId="0" fontId="4" fillId="0" borderId="5" xfId="0" applyFont="1" applyBorder="1"/>
    <xf numFmtId="0" fontId="4" fillId="0" borderId="0" xfId="0" applyFont="1" applyAlignment="1">
      <alignment horizontal="left"/>
    </xf>
    <xf numFmtId="0" fontId="4" fillId="0" borderId="9" xfId="0" applyFont="1" applyBorder="1"/>
    <xf numFmtId="166" fontId="4" fillId="0" borderId="1" xfId="0" applyNumberFormat="1" applyFont="1" applyBorder="1"/>
    <xf numFmtId="0" fontId="5" fillId="0" borderId="0" xfId="0" applyFont="1" applyAlignment="1">
      <alignment vertical="center"/>
    </xf>
    <xf numFmtId="0" fontId="4" fillId="0" borderId="0" xfId="0" applyFont="1" applyAlignment="1">
      <alignment horizontal="center"/>
    </xf>
    <xf numFmtId="0" fontId="4" fillId="0" borderId="9" xfId="0" applyFont="1" applyBorder="1" applyAlignment="1">
      <alignment horizontal="center"/>
    </xf>
    <xf numFmtId="166" fontId="4" fillId="0" borderId="9" xfId="0" applyNumberFormat="1" applyFont="1" applyBorder="1"/>
    <xf numFmtId="166" fontId="4" fillId="0" borderId="4" xfId="0" applyNumberFormat="1" applyFont="1" applyBorder="1"/>
    <xf numFmtId="0" fontId="6" fillId="0" borderId="5" xfId="0" applyFont="1" applyBorder="1"/>
    <xf numFmtId="0" fontId="6" fillId="0" borderId="0" xfId="0" applyFont="1"/>
    <xf numFmtId="164" fontId="4" fillId="0" borderId="0" xfId="0" applyNumberFormat="1" applyFont="1"/>
    <xf numFmtId="164" fontId="4" fillId="0" borderId="1" xfId="0" applyNumberFormat="1" applyFont="1" applyBorder="1"/>
    <xf numFmtId="0" fontId="4" fillId="0" borderId="3" xfId="0" applyFont="1" applyBorder="1"/>
    <xf numFmtId="0" fontId="4" fillId="0" borderId="1" xfId="0" applyFont="1" applyBorder="1"/>
    <xf numFmtId="165" fontId="4" fillId="0" borderId="1" xfId="0" applyNumberFormat="1" applyFont="1" applyBorder="1"/>
    <xf numFmtId="0" fontId="4" fillId="0" borderId="4" xfId="0" applyFont="1" applyBorder="1"/>
    <xf numFmtId="167" fontId="4" fillId="0" borderId="0" xfId="0" applyNumberFormat="1" applyFont="1"/>
    <xf numFmtId="167" fontId="4" fillId="0" borderId="9" xfId="0" applyNumberFormat="1" applyFont="1" applyBorder="1"/>
    <xf numFmtId="167" fontId="4" fillId="0" borderId="1" xfId="0" applyNumberFormat="1" applyFont="1" applyBorder="1"/>
    <xf numFmtId="167" fontId="4" fillId="0" borderId="4" xfId="0" applyNumberFormat="1" applyFont="1" applyBorder="1"/>
    <xf numFmtId="165" fontId="4" fillId="0" borderId="7" xfId="0" applyNumberFormat="1" applyFont="1" applyBorder="1"/>
    <xf numFmtId="166" fontId="6" fillId="0" borderId="5" xfId="0" applyNumberFormat="1" applyFont="1" applyBorder="1" applyAlignment="1">
      <alignment horizontal="center"/>
    </xf>
    <xf numFmtId="166" fontId="6" fillId="0" borderId="0" xfId="0" applyNumberFormat="1" applyFont="1" applyAlignment="1">
      <alignment horizontal="center"/>
    </xf>
    <xf numFmtId="164" fontId="4" fillId="0" borderId="10" xfId="0" applyNumberFormat="1" applyFont="1" applyBorder="1"/>
    <xf numFmtId="166" fontId="4" fillId="0" borderId="10" xfId="0" applyNumberFormat="1" applyFont="1" applyBorder="1"/>
    <xf numFmtId="166" fontId="4" fillId="0" borderId="2" xfId="0" applyNumberFormat="1" applyFont="1" applyBorder="1"/>
    <xf numFmtId="166" fontId="6" fillId="0" borderId="9" xfId="0" applyNumberFormat="1" applyFont="1" applyBorder="1" applyAlignment="1">
      <alignment horizontal="center"/>
    </xf>
    <xf numFmtId="0" fontId="7" fillId="0" borderId="0" xfId="0" applyFont="1"/>
    <xf numFmtId="0" fontId="7" fillId="0" borderId="0" xfId="0" quotePrefix="1" applyFont="1"/>
    <xf numFmtId="0" fontId="7" fillId="0" borderId="0" xfId="0" applyFont="1" applyFill="1"/>
    <xf numFmtId="165" fontId="7" fillId="0" borderId="0" xfId="0" applyNumberFormat="1" applyFont="1" applyFill="1"/>
    <xf numFmtId="165" fontId="7" fillId="0" borderId="0" xfId="0" applyNumberFormat="1" applyFont="1"/>
    <xf numFmtId="10" fontId="7" fillId="0" borderId="1" xfId="0" applyNumberFormat="1" applyFont="1" applyFill="1" applyBorder="1"/>
    <xf numFmtId="165" fontId="7" fillId="0" borderId="0" xfId="0" applyNumberFormat="1" applyFont="1" applyBorder="1"/>
    <xf numFmtId="165" fontId="7" fillId="0" borderId="0" xfId="0" applyNumberFormat="1" applyFont="1" applyFill="1" applyBorder="1"/>
    <xf numFmtId="0" fontId="9" fillId="0" borderId="0" xfId="0" applyFont="1"/>
    <xf numFmtId="165" fontId="7" fillId="0" borderId="1" xfId="0" applyNumberFormat="1" applyFont="1" applyFill="1" applyBorder="1"/>
    <xf numFmtId="165" fontId="7" fillId="0" borderId="10" xfId="0" applyNumberFormat="1" applyFont="1" applyFill="1" applyBorder="1"/>
    <xf numFmtId="165" fontId="7" fillId="0" borderId="1" xfId="0" applyNumberFormat="1" applyFont="1" applyBorder="1"/>
    <xf numFmtId="0" fontId="8" fillId="6" borderId="0" xfId="0" applyFont="1" applyFill="1"/>
    <xf numFmtId="0" fontId="8" fillId="6" borderId="0" xfId="0" quotePrefix="1" applyFont="1" applyFill="1"/>
    <xf numFmtId="165" fontId="7" fillId="6" borderId="1" xfId="0" applyNumberFormat="1" applyFont="1" applyFill="1" applyBorder="1"/>
    <xf numFmtId="165" fontId="7" fillId="6" borderId="0" xfId="0" applyNumberFormat="1" applyFont="1" applyFill="1"/>
    <xf numFmtId="0" fontId="7" fillId="7" borderId="1" xfId="0" applyFont="1" applyFill="1" applyBorder="1"/>
    <xf numFmtId="165" fontId="7" fillId="7" borderId="0" xfId="0" applyNumberFormat="1" applyFont="1" applyFill="1" applyBorder="1"/>
    <xf numFmtId="0" fontId="0" fillId="7" borderId="0" xfId="0" applyFill="1"/>
    <xf numFmtId="0" fontId="10" fillId="0" borderId="0" xfId="0" applyFont="1"/>
    <xf numFmtId="0" fontId="11" fillId="0" borderId="0" xfId="0" applyFont="1"/>
    <xf numFmtId="165" fontId="11" fillId="0" borderId="0" xfId="0" applyNumberFormat="1" applyFont="1"/>
    <xf numFmtId="165" fontId="11" fillId="0" borderId="1" xfId="0" applyNumberFormat="1" applyFont="1" applyBorder="1"/>
    <xf numFmtId="0" fontId="12" fillId="0" borderId="0" xfId="0" applyFont="1"/>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vertical="center"/>
    </xf>
    <xf numFmtId="0" fontId="11" fillId="0" borderId="0" xfId="0" applyFont="1" applyAlignment="1">
      <alignment horizontal="left" vertical="center" indent="6"/>
    </xf>
    <xf numFmtId="0" fontId="14" fillId="0" borderId="0" xfId="1"/>
    <xf numFmtId="0" fontId="1" fillId="2" borderId="0" xfId="0" applyFont="1" applyFill="1" applyAlignment="1">
      <alignment horizontal="center" vertical="center"/>
    </xf>
    <xf numFmtId="15" fontId="1" fillId="2" borderId="0" xfId="0" applyNumberFormat="1" applyFont="1" applyFill="1" applyAlignment="1">
      <alignment horizontal="center" vertical="center"/>
    </xf>
    <xf numFmtId="0" fontId="0" fillId="2" borderId="0" xfId="0" applyFont="1" applyFill="1" applyAlignment="1">
      <alignment vertical="center"/>
    </xf>
    <xf numFmtId="0" fontId="0" fillId="2" borderId="0" xfId="0" applyFont="1" applyFill="1"/>
    <xf numFmtId="0" fontId="2" fillId="2" borderId="0" xfId="0" applyFont="1" applyFill="1" applyAlignment="1">
      <alignment vertical="center"/>
    </xf>
    <xf numFmtId="166" fontId="6" fillId="5" borderId="6" xfId="0" applyNumberFormat="1" applyFont="1" applyFill="1" applyBorder="1" applyAlignment="1">
      <alignment horizontal="center"/>
    </xf>
    <xf numFmtId="166" fontId="6" fillId="5" borderId="7" xfId="0" applyNumberFormat="1" applyFont="1" applyFill="1" applyBorder="1" applyAlignment="1">
      <alignment horizontal="center"/>
    </xf>
    <xf numFmtId="166" fontId="6" fillId="5" borderId="8" xfId="0" applyNumberFormat="1" applyFont="1" applyFill="1" applyBorder="1" applyAlignment="1">
      <alignment horizontal="center"/>
    </xf>
    <xf numFmtId="166" fontId="3" fillId="3" borderId="6" xfId="0" applyNumberFormat="1" applyFont="1" applyFill="1" applyBorder="1" applyAlignment="1">
      <alignment horizontal="center" vertical="center"/>
    </xf>
    <xf numFmtId="166" fontId="3" fillId="3" borderId="7" xfId="0" applyNumberFormat="1" applyFont="1" applyFill="1" applyBorder="1" applyAlignment="1">
      <alignment horizontal="center" vertical="center"/>
    </xf>
    <xf numFmtId="166" fontId="3" fillId="3" borderId="8" xfId="0" applyNumberFormat="1" applyFont="1" applyFill="1" applyBorder="1" applyAlignment="1">
      <alignment horizontal="center" vertical="center"/>
    </xf>
    <xf numFmtId="166" fontId="3" fillId="4" borderId="6" xfId="0" applyNumberFormat="1" applyFont="1" applyFill="1" applyBorder="1" applyAlignment="1">
      <alignment horizontal="center" vertical="center"/>
    </xf>
    <xf numFmtId="166" fontId="3" fillId="4" borderId="7" xfId="0" applyNumberFormat="1" applyFont="1" applyFill="1" applyBorder="1" applyAlignment="1">
      <alignment horizontal="center" vertical="center"/>
    </xf>
    <xf numFmtId="166" fontId="3" fillId="4" borderId="8" xfId="0" applyNumberFormat="1" applyFont="1" applyFill="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hyperlink" Target="https://pixabay.com/fr/%C3%A0-bient%C3%B4t-r%C3%A9union-rencontre-la-joie-1013686/"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youtu.be/avnMj8bRBoU?t=3224"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812800</xdr:colOff>
      <xdr:row>30</xdr:row>
      <xdr:rowOff>50800</xdr:rowOff>
    </xdr:from>
    <xdr:to>
      <xdr:col>10</xdr:col>
      <xdr:colOff>228600</xdr:colOff>
      <xdr:row>35</xdr:row>
      <xdr:rowOff>168275</xdr:rowOff>
    </xdr:to>
    <xdr:sp macro="" textlink="">
      <xdr:nvSpPr>
        <xdr:cNvPr id="2" name="Légende : flèche courbée sans bordure 7">
          <a:extLst>
            <a:ext uri="{FF2B5EF4-FFF2-40B4-BE49-F238E27FC236}">
              <a16:creationId xmlns:a16="http://schemas.microsoft.com/office/drawing/2014/main" id="{3E79EA7B-051B-4D79-8FE1-AF3AE4F22D2D}"/>
            </a:ext>
          </a:extLst>
        </xdr:cNvPr>
        <xdr:cNvSpPr/>
      </xdr:nvSpPr>
      <xdr:spPr>
        <a:xfrm>
          <a:off x="8572500" y="7213600"/>
          <a:ext cx="3543300" cy="1133475"/>
        </a:xfrm>
        <a:prstGeom prst="callout2">
          <a:avLst>
            <a:gd name="adj1" fmla="val 18750"/>
            <a:gd name="adj2" fmla="val -8333"/>
            <a:gd name="adj3" fmla="val 18750"/>
            <a:gd name="adj4" fmla="val -16667"/>
            <a:gd name="adj5" fmla="val 45372"/>
            <a:gd name="adj6" fmla="val -65898"/>
          </a:avLst>
        </a:prstGeom>
        <a:solidFill>
          <a:schemeClr val="accent6">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effectLst/>
              <a:latin typeface="Arial" panose="020B0604020202020204" pitchFamily="34" charset="0"/>
              <a:ea typeface="+mn-ea"/>
              <a:cs typeface="Arial" panose="020B0604020202020204" pitchFamily="34" charset="0"/>
            </a:rPr>
            <a:t>Léa n'a aucun taux</a:t>
          </a:r>
          <a:r>
            <a:rPr lang="fr-CA" sz="1100" baseline="0">
              <a:solidFill>
                <a:sysClr val="windowText" lastClr="000000"/>
              </a:solidFill>
              <a:effectLst/>
              <a:latin typeface="Arial" panose="020B0604020202020204" pitchFamily="34" charset="0"/>
              <a:ea typeface="+mn-ea"/>
              <a:cs typeface="Arial" panose="020B0604020202020204" pitchFamily="34" charset="0"/>
            </a:rPr>
            <a:t> d'imposition, car elle a seulement un revenu de 5600$ / année et ce montant est en deça du montant du crédit personnel de base. Aussi les règles d'attribution s'appliqueront pour les années où elle est àgée de moins de 18 ans. Son père paiera l'impôt.</a:t>
          </a:r>
          <a:endParaRPr lang="fr-CA">
            <a:solidFill>
              <a:sysClr val="windowText" lastClr="000000"/>
            </a:solidFill>
            <a:effectLst/>
            <a:latin typeface="Arial" panose="020B0604020202020204" pitchFamily="34" charset="0"/>
            <a:cs typeface="Arial" panose="020B0604020202020204" pitchFamily="34" charset="0"/>
          </a:endParaRPr>
        </a:p>
        <a:p>
          <a:pPr algn="l"/>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8</xdr:col>
      <xdr:colOff>469900</xdr:colOff>
      <xdr:row>51</xdr:row>
      <xdr:rowOff>101600</xdr:rowOff>
    </xdr:from>
    <xdr:to>
      <xdr:col>11</xdr:col>
      <xdr:colOff>41836</xdr:colOff>
      <xdr:row>57</xdr:row>
      <xdr:rowOff>62939</xdr:rowOff>
    </xdr:to>
    <xdr:sp macro="" textlink="">
      <xdr:nvSpPr>
        <xdr:cNvPr id="3" name="Légende : flèche courbée sans bordure 7">
          <a:extLst>
            <a:ext uri="{FF2B5EF4-FFF2-40B4-BE49-F238E27FC236}">
              <a16:creationId xmlns:a16="http://schemas.microsoft.com/office/drawing/2014/main" id="{C1EB5309-4906-41AD-BDB6-4CB994995AC9}"/>
            </a:ext>
          </a:extLst>
        </xdr:cNvPr>
        <xdr:cNvSpPr/>
      </xdr:nvSpPr>
      <xdr:spPr>
        <a:xfrm>
          <a:off x="10706100" y="11531600"/>
          <a:ext cx="2048436" cy="1180539"/>
        </a:xfrm>
        <a:prstGeom prst="callout2">
          <a:avLst>
            <a:gd name="adj1" fmla="val 18750"/>
            <a:gd name="adj2" fmla="val -8333"/>
            <a:gd name="adj3" fmla="val 18750"/>
            <a:gd name="adj4" fmla="val -16667"/>
            <a:gd name="adj5" fmla="val 30773"/>
            <a:gd name="adj6" fmla="val -53316"/>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CA" sz="1100">
              <a:solidFill>
                <a:sysClr val="windowText" lastClr="000000"/>
              </a:solidFill>
              <a:latin typeface="Arial" panose="020B0604020202020204" pitchFamily="34" charset="0"/>
              <a:cs typeface="Arial" panose="020B0604020202020204" pitchFamily="34" charset="0"/>
            </a:rPr>
            <a:t>Les</a:t>
          </a:r>
          <a:r>
            <a:rPr lang="fr-CA" sz="1100" baseline="0">
              <a:solidFill>
                <a:sysClr val="windowText" lastClr="000000"/>
              </a:solidFill>
              <a:latin typeface="Arial" panose="020B0604020202020204" pitchFamily="34" charset="0"/>
              <a:cs typeface="Arial" panose="020B0604020202020204" pitchFamily="34" charset="0"/>
            </a:rPr>
            <a:t> taux progressifs sont seulement utilisés dans les fiducies de succession. Cela n'est pas applicable ici; il s'agit d'une fiducie non-testamentaire.</a:t>
          </a:r>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4</xdr:col>
      <xdr:colOff>533400</xdr:colOff>
      <xdr:row>39</xdr:row>
      <xdr:rowOff>63500</xdr:rowOff>
    </xdr:from>
    <xdr:to>
      <xdr:col>7</xdr:col>
      <xdr:colOff>105335</xdr:colOff>
      <xdr:row>43</xdr:row>
      <xdr:rowOff>31750</xdr:rowOff>
    </xdr:to>
    <xdr:sp macro="" textlink="">
      <xdr:nvSpPr>
        <xdr:cNvPr id="4" name="Légende : flèche courbée sans bordure 7">
          <a:extLst>
            <a:ext uri="{FF2B5EF4-FFF2-40B4-BE49-F238E27FC236}">
              <a16:creationId xmlns:a16="http://schemas.microsoft.com/office/drawing/2014/main" id="{2128A568-E7C2-4007-B0AF-D9541EF08E6F}"/>
            </a:ext>
          </a:extLst>
        </xdr:cNvPr>
        <xdr:cNvSpPr/>
      </xdr:nvSpPr>
      <xdr:spPr>
        <a:xfrm>
          <a:off x="7467600" y="9055100"/>
          <a:ext cx="2048435" cy="781050"/>
        </a:xfrm>
        <a:prstGeom prst="callout2">
          <a:avLst>
            <a:gd name="adj1" fmla="val 18750"/>
            <a:gd name="adj2" fmla="val -8333"/>
            <a:gd name="adj3" fmla="val 18750"/>
            <a:gd name="adj4" fmla="val -16667"/>
            <a:gd name="adj5" fmla="val 85364"/>
            <a:gd name="adj6" fmla="val -76291"/>
          </a:avLst>
        </a:prstGeom>
        <a:solidFill>
          <a:schemeClr val="accent6">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CA" sz="1100">
              <a:solidFill>
                <a:sysClr val="windowText" lastClr="000000"/>
              </a:solidFill>
              <a:latin typeface="Arial" panose="020B0604020202020204" pitchFamily="34" charset="0"/>
              <a:cs typeface="Arial" panose="020B0604020202020204" pitchFamily="34" charset="0"/>
            </a:rPr>
            <a:t>Les revenus ont déjà été imposés</a:t>
          </a:r>
          <a:r>
            <a:rPr lang="fr-CA" sz="1100" baseline="0">
              <a:solidFill>
                <a:sysClr val="windowText" lastClr="000000"/>
              </a:solidFill>
              <a:latin typeface="Arial" panose="020B0604020202020204" pitchFamily="34" charset="0"/>
              <a:cs typeface="Arial" panose="020B0604020202020204" pitchFamily="34" charset="0"/>
            </a:rPr>
            <a:t> dans la fiducie. Il sont alors transmis à Léa en capital net d'impôt.</a:t>
          </a:r>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2</xdr:col>
      <xdr:colOff>1181100</xdr:colOff>
      <xdr:row>75</xdr:row>
      <xdr:rowOff>101600</xdr:rowOff>
    </xdr:from>
    <xdr:to>
      <xdr:col>5</xdr:col>
      <xdr:colOff>232335</xdr:colOff>
      <xdr:row>82</xdr:row>
      <xdr:rowOff>121397</xdr:rowOff>
    </xdr:to>
    <xdr:sp macro="" textlink="">
      <xdr:nvSpPr>
        <xdr:cNvPr id="5" name="Légende : flèche courbée sans bordure 7">
          <a:extLst>
            <a:ext uri="{FF2B5EF4-FFF2-40B4-BE49-F238E27FC236}">
              <a16:creationId xmlns:a16="http://schemas.microsoft.com/office/drawing/2014/main" id="{93884B24-133D-4F25-8733-7F2C037A8092}"/>
            </a:ext>
          </a:extLst>
        </xdr:cNvPr>
        <xdr:cNvSpPr/>
      </xdr:nvSpPr>
      <xdr:spPr>
        <a:xfrm>
          <a:off x="5918200" y="16408400"/>
          <a:ext cx="2505635" cy="1442197"/>
        </a:xfrm>
        <a:prstGeom prst="callout2">
          <a:avLst>
            <a:gd name="adj1" fmla="val 18750"/>
            <a:gd name="adj2" fmla="val -8333"/>
            <a:gd name="adj3" fmla="val 18750"/>
            <a:gd name="adj4" fmla="val -16667"/>
            <a:gd name="adj5" fmla="val 48187"/>
            <a:gd name="adj6" fmla="val -47098"/>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CA" sz="1100">
              <a:solidFill>
                <a:sysClr val="windowText" lastClr="000000"/>
              </a:solidFill>
              <a:latin typeface="Arial" panose="020B0604020202020204" pitchFamily="34" charset="0"/>
              <a:cs typeface="Arial" panose="020B0604020202020204" pitchFamily="34" charset="0"/>
            </a:rPr>
            <a:t>Lors de la création</a:t>
          </a:r>
          <a:r>
            <a:rPr lang="fr-CA" sz="1100" baseline="0">
              <a:solidFill>
                <a:sysClr val="windowText" lastClr="000000"/>
              </a:solidFill>
              <a:latin typeface="Arial" panose="020B0604020202020204" pitchFamily="34" charset="0"/>
              <a:cs typeface="Arial" panose="020B0604020202020204" pitchFamily="34" charset="0"/>
            </a:rPr>
            <a:t> d'une fiducie en faveur d'un enfant ou autre, les biens sont inclus dans la fiducie à leur JVM, mais lors de la remise des biens à la fermeture de la fiducie, il y a un roulement au PBR donc aucun impôt n'est déclanché sur le GC généré.</a:t>
          </a:r>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2</xdr:col>
      <xdr:colOff>952500</xdr:colOff>
      <xdr:row>99</xdr:row>
      <xdr:rowOff>63500</xdr:rowOff>
    </xdr:from>
    <xdr:to>
      <xdr:col>5</xdr:col>
      <xdr:colOff>3735</xdr:colOff>
      <xdr:row>106</xdr:row>
      <xdr:rowOff>24946</xdr:rowOff>
    </xdr:to>
    <xdr:sp macro="" textlink="">
      <xdr:nvSpPr>
        <xdr:cNvPr id="6" name="Légende : flèche courbée sans bordure 7">
          <a:extLst>
            <a:ext uri="{FF2B5EF4-FFF2-40B4-BE49-F238E27FC236}">
              <a16:creationId xmlns:a16="http://schemas.microsoft.com/office/drawing/2014/main" id="{9CCC0CFC-5A91-4F76-AFC4-483B3D67AD8E}"/>
            </a:ext>
          </a:extLst>
        </xdr:cNvPr>
        <xdr:cNvSpPr/>
      </xdr:nvSpPr>
      <xdr:spPr>
        <a:xfrm>
          <a:off x="5689600" y="21247100"/>
          <a:ext cx="2505635" cy="1383846"/>
        </a:xfrm>
        <a:prstGeom prst="callout2">
          <a:avLst>
            <a:gd name="adj1" fmla="val 18750"/>
            <a:gd name="adj2" fmla="val -8333"/>
            <a:gd name="adj3" fmla="val 18750"/>
            <a:gd name="adj4" fmla="val -16667"/>
            <a:gd name="adj5" fmla="val 73402"/>
            <a:gd name="adj6" fmla="val -45757"/>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CA" sz="1100">
              <a:solidFill>
                <a:sysClr val="windowText" lastClr="000000"/>
              </a:solidFill>
              <a:latin typeface="Arial" panose="020B0604020202020204" pitchFamily="34" charset="0"/>
              <a:cs typeface="Arial" panose="020B0604020202020204" pitchFamily="34" charset="0"/>
            </a:rPr>
            <a:t>Le</a:t>
          </a:r>
          <a:r>
            <a:rPr lang="fr-CA" sz="1100" baseline="0">
              <a:solidFill>
                <a:sysClr val="windowText" lastClr="000000"/>
              </a:solidFill>
              <a:latin typeface="Arial" panose="020B0604020202020204" pitchFamily="34" charset="0"/>
              <a:cs typeface="Arial" panose="020B0604020202020204" pitchFamily="34" charset="0"/>
            </a:rPr>
            <a:t> seul moment qu'il peut y avoir roulement lorsque le contribuable crée une fiducie et transfert des biens, c'est lorsqu'il s'agit d'une fiducie exlcusive en faveur du conjoint. Ce n'est pas le cas ici, puisque les bénéficiaires sont sa fille ainsi que lui-même.</a:t>
          </a:r>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8</xdr:col>
      <xdr:colOff>469900</xdr:colOff>
      <xdr:row>150</xdr:row>
      <xdr:rowOff>38100</xdr:rowOff>
    </xdr:from>
    <xdr:to>
      <xdr:col>11</xdr:col>
      <xdr:colOff>499035</xdr:colOff>
      <xdr:row>156</xdr:row>
      <xdr:rowOff>78438</xdr:rowOff>
    </xdr:to>
    <xdr:sp macro="" textlink="">
      <xdr:nvSpPr>
        <xdr:cNvPr id="7" name="Légende : flèche courbée sans bordure 7">
          <a:extLst>
            <a:ext uri="{FF2B5EF4-FFF2-40B4-BE49-F238E27FC236}">
              <a16:creationId xmlns:a16="http://schemas.microsoft.com/office/drawing/2014/main" id="{5113B4C2-A28E-4B87-BF87-3CEBD68F61F6}"/>
            </a:ext>
          </a:extLst>
        </xdr:cNvPr>
        <xdr:cNvSpPr/>
      </xdr:nvSpPr>
      <xdr:spPr>
        <a:xfrm>
          <a:off x="11137900" y="31584900"/>
          <a:ext cx="2505635" cy="1259538"/>
        </a:xfrm>
        <a:prstGeom prst="callout2">
          <a:avLst>
            <a:gd name="adj1" fmla="val 18750"/>
            <a:gd name="adj2" fmla="val -8333"/>
            <a:gd name="adj3" fmla="val 18750"/>
            <a:gd name="adj4" fmla="val -16667"/>
            <a:gd name="adj5" fmla="val 41559"/>
            <a:gd name="adj6" fmla="val -46482"/>
          </a:avLst>
        </a:prstGeom>
        <a:solidFill>
          <a:schemeClr val="accent2">
            <a:lumMod val="40000"/>
            <a:lumOff val="6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fr-CA" sz="1100">
              <a:solidFill>
                <a:sysClr val="windowText" lastClr="000000"/>
              </a:solidFill>
              <a:latin typeface="Arial" panose="020B0604020202020204" pitchFamily="34" charset="0"/>
              <a:cs typeface="Arial" panose="020B0604020202020204" pitchFamily="34" charset="0"/>
            </a:rPr>
            <a:t>Les revenus imposés dans la fiducie doivent</a:t>
          </a:r>
          <a:r>
            <a:rPr lang="fr-CA" sz="1100" baseline="0">
              <a:solidFill>
                <a:sysClr val="windowText" lastClr="000000"/>
              </a:solidFill>
              <a:latin typeface="Arial" panose="020B0604020202020204" pitchFamily="34" charset="0"/>
              <a:cs typeface="Arial" panose="020B0604020202020204" pitchFamily="34" charset="0"/>
            </a:rPr>
            <a:t> être seulement ceux qui restent dans la fiducie excluant ceux payés/payables aux bénéficiaires; c'est pourquoi cette façon de faire est erronée. L'imposition doit se faire APRÈS le transfert de revenus.</a:t>
          </a:r>
        </a:p>
        <a:p>
          <a:pPr algn="ctr"/>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7</xdr:col>
      <xdr:colOff>114300</xdr:colOff>
      <xdr:row>13</xdr:row>
      <xdr:rowOff>76200</xdr:rowOff>
    </xdr:from>
    <xdr:to>
      <xdr:col>9</xdr:col>
      <xdr:colOff>511736</xdr:colOff>
      <xdr:row>18</xdr:row>
      <xdr:rowOff>185638</xdr:rowOff>
    </xdr:to>
    <xdr:sp macro="" textlink="">
      <xdr:nvSpPr>
        <xdr:cNvPr id="8" name="Légende : flèche courbée sans bordure 7">
          <a:extLst>
            <a:ext uri="{FF2B5EF4-FFF2-40B4-BE49-F238E27FC236}">
              <a16:creationId xmlns:a16="http://schemas.microsoft.com/office/drawing/2014/main" id="{E5B47B9B-7F12-4F10-A60A-8DCE3B331790}"/>
            </a:ext>
          </a:extLst>
        </xdr:cNvPr>
        <xdr:cNvSpPr/>
      </xdr:nvSpPr>
      <xdr:spPr>
        <a:xfrm>
          <a:off x="9525000" y="3073400"/>
          <a:ext cx="2048436" cy="1569938"/>
        </a:xfrm>
        <a:prstGeom prst="callout2">
          <a:avLst>
            <a:gd name="adj1" fmla="val 18750"/>
            <a:gd name="adj2" fmla="val -8333"/>
            <a:gd name="adj3" fmla="val 18750"/>
            <a:gd name="adj4" fmla="val -16667"/>
            <a:gd name="adj5" fmla="val 47119"/>
            <a:gd name="adj6" fmla="val -80957"/>
          </a:avLst>
        </a:prstGeom>
        <a:solidFill>
          <a:schemeClr val="accent6">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effectLst/>
              <a:latin typeface="Arial" panose="020B0604020202020204" pitchFamily="34" charset="0"/>
              <a:ea typeface="+mn-ea"/>
              <a:cs typeface="Arial" panose="020B0604020202020204" pitchFamily="34" charset="0"/>
            </a:rPr>
            <a:t>Une fiducie non-testamentaire s'impose au taux maximum (53,305%):</a:t>
          </a:r>
          <a:r>
            <a:rPr lang="fr-CA" sz="1100" baseline="0">
              <a:solidFill>
                <a:sysClr val="windowText" lastClr="000000"/>
              </a:solidFill>
              <a:effectLst/>
              <a:latin typeface="Arial" panose="020B0604020202020204" pitchFamily="34" charset="0"/>
              <a:ea typeface="+mn-ea"/>
              <a:cs typeface="Arial" panose="020B0604020202020204" pitchFamily="34" charset="0"/>
            </a:rPr>
            <a:t> t</a:t>
          </a:r>
          <a:r>
            <a:rPr lang="fr-CA" sz="1100">
              <a:solidFill>
                <a:sysClr val="windowText" lastClr="000000"/>
              </a:solidFill>
              <a:effectLst/>
              <a:latin typeface="Arial" panose="020B0604020202020204" pitchFamily="34" charset="0"/>
              <a:ea typeface="+mn-ea"/>
              <a:cs typeface="Arial" panose="020B0604020202020204" pitchFamily="34" charset="0"/>
            </a:rPr>
            <a:t>aux fixe au fédéral 33% MOINS abattement du Québec de 5,445% (16,5%*33%) + taux fixe de 25,75% au Québec. Donc 33%-5,445%+25,75% = 53,305%</a:t>
          </a:r>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3</xdr:col>
      <xdr:colOff>190500</xdr:colOff>
      <xdr:row>2</xdr:row>
      <xdr:rowOff>139700</xdr:rowOff>
    </xdr:from>
    <xdr:to>
      <xdr:col>6</xdr:col>
      <xdr:colOff>639535</xdr:colOff>
      <xdr:row>14</xdr:row>
      <xdr:rowOff>182335</xdr:rowOff>
    </xdr:to>
    <xdr:pic>
      <xdr:nvPicPr>
        <xdr:cNvPr id="9" name="Image 8">
          <a:extLst>
            <a:ext uri="{FF2B5EF4-FFF2-40B4-BE49-F238E27FC236}">
              <a16:creationId xmlns:a16="http://schemas.microsoft.com/office/drawing/2014/main" id="{F91E2F1F-6396-4862-B04A-106FF19A5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5150972" y="629130"/>
          <a:ext cx="2925535" cy="2925535"/>
        </a:xfrm>
        <a:prstGeom prst="rect">
          <a:avLst/>
        </a:prstGeom>
        <a:ln>
          <a:noFill/>
        </a:ln>
        <a:effectLst>
          <a:softEdge rad="112500"/>
        </a:effectLst>
      </xdr:spPr>
    </xdr:pic>
    <xdr:clientData/>
  </xdr:twoCellAnchor>
  <xdr:twoCellAnchor editAs="oneCell">
    <xdr:from>
      <xdr:col>7</xdr:col>
      <xdr:colOff>63500</xdr:colOff>
      <xdr:row>24</xdr:row>
      <xdr:rowOff>190500</xdr:rowOff>
    </xdr:from>
    <xdr:to>
      <xdr:col>9</xdr:col>
      <xdr:colOff>460936</xdr:colOff>
      <xdr:row>28</xdr:row>
      <xdr:rowOff>162110</xdr:rowOff>
    </xdr:to>
    <xdr:sp macro="" textlink="">
      <xdr:nvSpPr>
        <xdr:cNvPr id="10" name="Légende : flèche courbée sans bordure 7">
          <a:extLst>
            <a:ext uri="{FF2B5EF4-FFF2-40B4-BE49-F238E27FC236}">
              <a16:creationId xmlns:a16="http://schemas.microsoft.com/office/drawing/2014/main" id="{8CF29882-7BAF-4E58-AE24-3AB0B4E373B9}"/>
            </a:ext>
          </a:extLst>
        </xdr:cNvPr>
        <xdr:cNvSpPr/>
      </xdr:nvSpPr>
      <xdr:spPr>
        <a:xfrm>
          <a:off x="10309412" y="4994091"/>
          <a:ext cx="2048436" cy="784410"/>
        </a:xfrm>
        <a:prstGeom prst="callout2">
          <a:avLst>
            <a:gd name="adj1" fmla="val 18750"/>
            <a:gd name="adj2" fmla="val -8333"/>
            <a:gd name="adj3" fmla="val 18750"/>
            <a:gd name="adj4" fmla="val -16667"/>
            <a:gd name="adj5" fmla="val 18343"/>
            <a:gd name="adj6" fmla="val -46204"/>
          </a:avLst>
        </a:prstGeom>
        <a:solidFill>
          <a:schemeClr val="accent6">
            <a:lumMod val="60000"/>
            <a:lumOff val="4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fr-CA" sz="1100">
              <a:solidFill>
                <a:sysClr val="windowText" lastClr="000000"/>
              </a:solidFill>
              <a:effectLst/>
              <a:latin typeface="Arial" panose="020B0604020202020204" pitchFamily="34" charset="0"/>
              <a:ea typeface="+mn-ea"/>
              <a:cs typeface="Arial" panose="020B0604020202020204" pitchFamily="34" charset="0"/>
            </a:rPr>
            <a:t>Les</a:t>
          </a:r>
          <a:r>
            <a:rPr lang="fr-CA" sz="1100" baseline="0">
              <a:solidFill>
                <a:sysClr val="windowText" lastClr="000000"/>
              </a:solidFill>
              <a:effectLst/>
              <a:latin typeface="Arial" panose="020B0604020202020204" pitchFamily="34" charset="0"/>
              <a:ea typeface="+mn-ea"/>
              <a:cs typeface="Arial" panose="020B0604020202020204" pitchFamily="34" charset="0"/>
            </a:rPr>
            <a:t> revenus payés/payables aux bénéficiaires doivent diminuer le revenu imposable de la fiducie.</a:t>
          </a:r>
          <a:endParaRPr lang="fr-CA">
            <a:solidFill>
              <a:sysClr val="windowText" lastClr="000000"/>
            </a:solidFill>
            <a:effectLst/>
            <a:latin typeface="Arial" panose="020B0604020202020204" pitchFamily="34" charset="0"/>
            <a:cs typeface="Arial" panose="020B0604020202020204" pitchFamily="34" charset="0"/>
          </a:endParaRPr>
        </a:p>
        <a:p>
          <a:pPr algn="l"/>
          <a:endParaRPr lang="fr-CA" sz="110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203200</xdr:colOff>
      <xdr:row>0</xdr:row>
      <xdr:rowOff>0</xdr:rowOff>
    </xdr:from>
    <xdr:to>
      <xdr:col>30</xdr:col>
      <xdr:colOff>584200</xdr:colOff>
      <xdr:row>86</xdr:row>
      <xdr:rowOff>134470</xdr:rowOff>
    </xdr:to>
    <xdr:pic>
      <xdr:nvPicPr>
        <xdr:cNvPr id="2" name="Image 1">
          <a:extLst>
            <a:ext uri="{FF2B5EF4-FFF2-40B4-BE49-F238E27FC236}">
              <a16:creationId xmlns:a16="http://schemas.microsoft.com/office/drawing/2014/main" id="{0CB79542-A43A-B04F-ADA6-AD4E6243E3E6}"/>
            </a:ext>
          </a:extLst>
        </xdr:cNvPr>
        <xdr:cNvPicPr>
          <a:picLocks noChangeAspect="1"/>
        </xdr:cNvPicPr>
      </xdr:nvPicPr>
      <xdr:blipFill>
        <a:blip xmlns:r="http://schemas.openxmlformats.org/officeDocument/2006/relationships" r:embed="rId1"/>
        <a:stretch>
          <a:fillRect/>
        </a:stretch>
      </xdr:blipFill>
      <xdr:spPr>
        <a:xfrm>
          <a:off x="12598400" y="0"/>
          <a:ext cx="12763500" cy="16517470"/>
        </a:xfrm>
        <a:prstGeom prst="rect">
          <a:avLst/>
        </a:prstGeom>
      </xdr:spPr>
    </xdr:pic>
    <xdr:clientData/>
  </xdr:twoCellAnchor>
  <xdr:twoCellAnchor>
    <xdr:from>
      <xdr:col>3</xdr:col>
      <xdr:colOff>673100</xdr:colOff>
      <xdr:row>7</xdr:row>
      <xdr:rowOff>139700</xdr:rowOff>
    </xdr:from>
    <xdr:to>
      <xdr:col>17</xdr:col>
      <xdr:colOff>241300</xdr:colOff>
      <xdr:row>32</xdr:row>
      <xdr:rowOff>152400</xdr:rowOff>
    </xdr:to>
    <xdr:cxnSp macro="">
      <xdr:nvCxnSpPr>
        <xdr:cNvPr id="4" name="Connecteur droit avec flèche 3">
          <a:extLst>
            <a:ext uri="{FF2B5EF4-FFF2-40B4-BE49-F238E27FC236}">
              <a16:creationId xmlns:a16="http://schemas.microsoft.com/office/drawing/2014/main" id="{25C3D262-5E45-504B-B3C2-9B308ED69392}"/>
            </a:ext>
          </a:extLst>
        </xdr:cNvPr>
        <xdr:cNvCxnSpPr/>
      </xdr:nvCxnSpPr>
      <xdr:spPr>
        <a:xfrm>
          <a:off x="3149600" y="1473200"/>
          <a:ext cx="11137900" cy="4775200"/>
        </a:xfrm>
        <a:prstGeom prst="straightConnector1">
          <a:avLst/>
        </a:prstGeom>
        <a:ln>
          <a:solidFill>
            <a:schemeClr val="tx1"/>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4</xdr:col>
      <xdr:colOff>749300</xdr:colOff>
      <xdr:row>7</xdr:row>
      <xdr:rowOff>101600</xdr:rowOff>
    </xdr:from>
    <xdr:to>
      <xdr:col>25</xdr:col>
      <xdr:colOff>165100</xdr:colOff>
      <xdr:row>33</xdr:row>
      <xdr:rowOff>0</xdr:rowOff>
    </xdr:to>
    <xdr:cxnSp macro="">
      <xdr:nvCxnSpPr>
        <xdr:cNvPr id="7" name="Connecteur droit avec flèche 6">
          <a:extLst>
            <a:ext uri="{FF2B5EF4-FFF2-40B4-BE49-F238E27FC236}">
              <a16:creationId xmlns:a16="http://schemas.microsoft.com/office/drawing/2014/main" id="{3CCC0950-6A89-EC40-BA80-2D436B0B97D2}"/>
            </a:ext>
          </a:extLst>
        </xdr:cNvPr>
        <xdr:cNvCxnSpPr/>
      </xdr:nvCxnSpPr>
      <xdr:spPr>
        <a:xfrm>
          <a:off x="4051300" y="1435100"/>
          <a:ext cx="16764000" cy="4851400"/>
        </a:xfrm>
        <a:prstGeom prst="straightConnector1">
          <a:avLst/>
        </a:prstGeom>
        <a:ln>
          <a:solidFill>
            <a:schemeClr val="tx1"/>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15</xdr:col>
      <xdr:colOff>203200</xdr:colOff>
      <xdr:row>0</xdr:row>
      <xdr:rowOff>0</xdr:rowOff>
    </xdr:from>
    <xdr:to>
      <xdr:col>30</xdr:col>
      <xdr:colOff>584200</xdr:colOff>
      <xdr:row>86</xdr:row>
      <xdr:rowOff>134470</xdr:rowOff>
    </xdr:to>
    <xdr:pic>
      <xdr:nvPicPr>
        <xdr:cNvPr id="2" name="Image 1">
          <a:extLst>
            <a:ext uri="{FF2B5EF4-FFF2-40B4-BE49-F238E27FC236}">
              <a16:creationId xmlns:a16="http://schemas.microsoft.com/office/drawing/2014/main" id="{FCAD8547-285C-9541-A439-B694E5A2B7BC}"/>
            </a:ext>
          </a:extLst>
        </xdr:cNvPr>
        <xdr:cNvPicPr>
          <a:picLocks noChangeAspect="1"/>
        </xdr:cNvPicPr>
      </xdr:nvPicPr>
      <xdr:blipFill>
        <a:blip xmlns:r="http://schemas.openxmlformats.org/officeDocument/2006/relationships" r:embed="rId1"/>
        <a:stretch>
          <a:fillRect/>
        </a:stretch>
      </xdr:blipFill>
      <xdr:spPr>
        <a:xfrm>
          <a:off x="12598400" y="0"/>
          <a:ext cx="12763500" cy="16517470"/>
        </a:xfrm>
        <a:prstGeom prst="rect">
          <a:avLst/>
        </a:prstGeom>
      </xdr:spPr>
    </xdr:pic>
    <xdr:clientData/>
  </xdr:twoCellAnchor>
  <xdr:twoCellAnchor>
    <xdr:from>
      <xdr:col>3</xdr:col>
      <xdr:colOff>673100</xdr:colOff>
      <xdr:row>7</xdr:row>
      <xdr:rowOff>139700</xdr:rowOff>
    </xdr:from>
    <xdr:to>
      <xdr:col>17</xdr:col>
      <xdr:colOff>241300</xdr:colOff>
      <xdr:row>32</xdr:row>
      <xdr:rowOff>152400</xdr:rowOff>
    </xdr:to>
    <xdr:cxnSp macro="">
      <xdr:nvCxnSpPr>
        <xdr:cNvPr id="3" name="Connecteur droit avec flèche 2">
          <a:extLst>
            <a:ext uri="{FF2B5EF4-FFF2-40B4-BE49-F238E27FC236}">
              <a16:creationId xmlns:a16="http://schemas.microsoft.com/office/drawing/2014/main" id="{8ABB07AF-DCFA-DE4E-A597-D62D2FBC2079}"/>
            </a:ext>
          </a:extLst>
        </xdr:cNvPr>
        <xdr:cNvCxnSpPr/>
      </xdr:nvCxnSpPr>
      <xdr:spPr>
        <a:xfrm>
          <a:off x="3149600" y="1473200"/>
          <a:ext cx="11137900" cy="4775200"/>
        </a:xfrm>
        <a:prstGeom prst="straightConnector1">
          <a:avLst/>
        </a:prstGeom>
        <a:ln>
          <a:solidFill>
            <a:schemeClr val="tx1"/>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4</xdr:col>
      <xdr:colOff>749300</xdr:colOff>
      <xdr:row>7</xdr:row>
      <xdr:rowOff>101600</xdr:rowOff>
    </xdr:from>
    <xdr:to>
      <xdr:col>25</xdr:col>
      <xdr:colOff>165100</xdr:colOff>
      <xdr:row>33</xdr:row>
      <xdr:rowOff>0</xdr:rowOff>
    </xdr:to>
    <xdr:cxnSp macro="">
      <xdr:nvCxnSpPr>
        <xdr:cNvPr id="4" name="Connecteur droit avec flèche 3">
          <a:extLst>
            <a:ext uri="{FF2B5EF4-FFF2-40B4-BE49-F238E27FC236}">
              <a16:creationId xmlns:a16="http://schemas.microsoft.com/office/drawing/2014/main" id="{2B61BE72-0016-4542-A600-3FE6470B64BE}"/>
            </a:ext>
          </a:extLst>
        </xdr:cNvPr>
        <xdr:cNvCxnSpPr/>
      </xdr:nvCxnSpPr>
      <xdr:spPr>
        <a:xfrm>
          <a:off x="4051300" y="1435100"/>
          <a:ext cx="16764000" cy="4851400"/>
        </a:xfrm>
        <a:prstGeom prst="straightConnector1">
          <a:avLst/>
        </a:prstGeom>
        <a:ln>
          <a:solidFill>
            <a:schemeClr val="tx1"/>
          </a:solidFill>
          <a:tailEnd type="triangle"/>
        </a:ln>
      </xdr:spPr>
      <xdr:style>
        <a:lnRef idx="3">
          <a:schemeClr val="accent6"/>
        </a:lnRef>
        <a:fillRef idx="0">
          <a:schemeClr val="accent6"/>
        </a:fillRef>
        <a:effectRef idx="2">
          <a:schemeClr val="accent6"/>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165100</xdr:colOff>
      <xdr:row>7</xdr:row>
      <xdr:rowOff>12700</xdr:rowOff>
    </xdr:from>
    <xdr:to>
      <xdr:col>18</xdr:col>
      <xdr:colOff>787400</xdr:colOff>
      <xdr:row>19</xdr:row>
      <xdr:rowOff>63500</xdr:rowOff>
    </xdr:to>
    <xdr:pic>
      <xdr:nvPicPr>
        <xdr:cNvPr id="3" name="Image 2">
          <a:hlinkClick xmlns:r="http://schemas.openxmlformats.org/officeDocument/2006/relationships" r:id="rId1"/>
          <a:extLst>
            <a:ext uri="{FF2B5EF4-FFF2-40B4-BE49-F238E27FC236}">
              <a16:creationId xmlns:a16="http://schemas.microsoft.com/office/drawing/2014/main" id="{8F5E0E59-D41A-F24F-8B6E-84EB84048A51}"/>
            </a:ext>
          </a:extLst>
        </xdr:cNvPr>
        <xdr:cNvPicPr>
          <a:picLocks noChangeAspect="1"/>
        </xdr:cNvPicPr>
      </xdr:nvPicPr>
      <xdr:blipFill>
        <a:blip xmlns:r="http://schemas.openxmlformats.org/officeDocument/2006/relationships" r:embed="rId2"/>
        <a:stretch>
          <a:fillRect/>
        </a:stretch>
      </xdr:blipFill>
      <xdr:spPr>
        <a:xfrm>
          <a:off x="10833100" y="1447800"/>
          <a:ext cx="6400800" cy="24257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91A7B-3B48-4C26-8956-8738A07E5294}">
  <dimension ref="E2:L38"/>
  <sheetViews>
    <sheetView tabSelected="1" zoomScale="90" zoomScaleNormal="90" workbookViewId="0">
      <selection activeCell="K18" sqref="K18"/>
    </sheetView>
  </sheetViews>
  <sheetFormatPr baseColWidth="10" defaultColWidth="10.85546875" defaultRowHeight="15" x14ac:dyDescent="0.25"/>
  <cols>
    <col min="1" max="16384" width="10.85546875" style="1"/>
  </cols>
  <sheetData>
    <row r="2" spans="5:12" x14ac:dyDescent="0.25">
      <c r="E2" s="67" t="s">
        <v>0</v>
      </c>
      <c r="F2" s="67"/>
      <c r="G2" s="67"/>
      <c r="H2" s="67"/>
      <c r="I2" s="67"/>
      <c r="J2" s="67"/>
      <c r="K2" s="67"/>
      <c r="L2" s="67"/>
    </row>
    <row r="3" spans="5:12" x14ac:dyDescent="0.25">
      <c r="E3" s="3"/>
    </row>
    <row r="4" spans="5:12" x14ac:dyDescent="0.25">
      <c r="E4" s="3"/>
    </row>
    <row r="5" spans="5:12" x14ac:dyDescent="0.25">
      <c r="E5" s="67" t="s">
        <v>1</v>
      </c>
      <c r="F5" s="67"/>
      <c r="G5" s="67"/>
      <c r="H5" s="67"/>
      <c r="I5" s="67"/>
      <c r="J5" s="67"/>
      <c r="K5" s="67"/>
      <c r="L5" s="67"/>
    </row>
    <row r="6" spans="5:12" x14ac:dyDescent="0.25">
      <c r="E6" s="67" t="s">
        <v>6</v>
      </c>
      <c r="F6" s="67"/>
      <c r="G6" s="67"/>
      <c r="H6" s="67"/>
      <c r="I6" s="67"/>
      <c r="J6" s="67"/>
      <c r="K6" s="67"/>
      <c r="L6" s="67"/>
    </row>
    <row r="7" spans="5:12" x14ac:dyDescent="0.25">
      <c r="E7" s="3"/>
    </row>
    <row r="8" spans="5:12" x14ac:dyDescent="0.25">
      <c r="E8" s="3"/>
    </row>
    <row r="9" spans="5:12" x14ac:dyDescent="0.25">
      <c r="E9" s="3"/>
    </row>
    <row r="10" spans="5:12" x14ac:dyDescent="0.25">
      <c r="E10" s="67" t="s">
        <v>4</v>
      </c>
      <c r="F10" s="67"/>
      <c r="G10" s="67"/>
      <c r="H10" s="67"/>
      <c r="I10" s="67"/>
      <c r="J10" s="67"/>
      <c r="K10" s="67"/>
      <c r="L10" s="67"/>
    </row>
    <row r="11" spans="5:12" x14ac:dyDescent="0.25">
      <c r="E11" s="67" t="s">
        <v>7</v>
      </c>
      <c r="F11" s="67"/>
      <c r="G11" s="67"/>
      <c r="H11" s="67"/>
      <c r="I11" s="67"/>
      <c r="J11" s="67"/>
      <c r="K11" s="67"/>
      <c r="L11" s="67"/>
    </row>
    <row r="12" spans="5:12" x14ac:dyDescent="0.25">
      <c r="E12" s="3"/>
    </row>
    <row r="13" spans="5:12" x14ac:dyDescent="0.25">
      <c r="E13" s="3"/>
    </row>
    <row r="14" spans="5:12" x14ac:dyDescent="0.25">
      <c r="E14" s="3"/>
    </row>
    <row r="15" spans="5:12" x14ac:dyDescent="0.25">
      <c r="E15" s="3"/>
    </row>
    <row r="16" spans="5:12" x14ac:dyDescent="0.25">
      <c r="E16" s="67" t="s">
        <v>2</v>
      </c>
      <c r="F16" s="67"/>
      <c r="G16" s="67"/>
      <c r="H16" s="67"/>
      <c r="I16" s="67"/>
      <c r="J16" s="67"/>
      <c r="K16" s="67"/>
      <c r="L16" s="67"/>
    </row>
    <row r="17" spans="5:12" x14ac:dyDescent="0.25">
      <c r="E17" s="67" t="s">
        <v>5</v>
      </c>
      <c r="F17" s="67"/>
      <c r="G17" s="67"/>
      <c r="H17" s="67"/>
      <c r="I17" s="67"/>
      <c r="J17" s="67"/>
      <c r="K17" s="67"/>
      <c r="L17" s="67"/>
    </row>
    <row r="18" spans="5:12" x14ac:dyDescent="0.25">
      <c r="E18" s="2"/>
      <c r="F18" s="2"/>
      <c r="G18" s="2"/>
      <c r="H18" s="2"/>
      <c r="I18" s="2"/>
      <c r="J18" s="2"/>
      <c r="K18" s="2"/>
      <c r="L18" s="2"/>
    </row>
    <row r="19" spans="5:12" x14ac:dyDescent="0.25">
      <c r="E19" s="2"/>
      <c r="F19" s="2"/>
      <c r="G19" s="2"/>
      <c r="H19" s="2"/>
      <c r="I19" s="2"/>
      <c r="J19" s="2"/>
      <c r="K19" s="2"/>
      <c r="L19" s="2"/>
    </row>
    <row r="20" spans="5:12" x14ac:dyDescent="0.25">
      <c r="E20" s="3"/>
    </row>
    <row r="21" spans="5:12" x14ac:dyDescent="0.25">
      <c r="E21" s="67" t="s">
        <v>3</v>
      </c>
      <c r="F21" s="67"/>
      <c r="G21" s="67"/>
      <c r="H21" s="67"/>
      <c r="I21" s="67"/>
      <c r="J21" s="67"/>
      <c r="K21" s="67"/>
      <c r="L21" s="67"/>
    </row>
    <row r="22" spans="5:12" x14ac:dyDescent="0.25">
      <c r="E22" s="68">
        <v>43959</v>
      </c>
      <c r="F22" s="67"/>
      <c r="G22" s="67"/>
      <c r="H22" s="67"/>
      <c r="I22" s="67"/>
      <c r="J22" s="67"/>
      <c r="K22" s="67"/>
      <c r="L22" s="67"/>
    </row>
    <row r="23" spans="5:12" x14ac:dyDescent="0.25">
      <c r="E23" s="3"/>
    </row>
    <row r="24" spans="5:12" x14ac:dyDescent="0.25">
      <c r="E24" s="3"/>
    </row>
    <row r="25" spans="5:12" x14ac:dyDescent="0.25">
      <c r="E25" s="3"/>
    </row>
    <row r="26" spans="5:12" x14ac:dyDescent="0.25">
      <c r="E26" s="69"/>
      <c r="F26" s="70"/>
      <c r="G26" s="70"/>
      <c r="H26" s="71"/>
      <c r="I26" s="71"/>
      <c r="J26" s="70"/>
      <c r="K26" s="70"/>
      <c r="L26" s="70"/>
    </row>
    <row r="27" spans="5:12" x14ac:dyDescent="0.25">
      <c r="E27" s="69"/>
      <c r="F27" s="70"/>
      <c r="G27" s="70"/>
      <c r="H27" s="71"/>
      <c r="I27" s="71"/>
      <c r="J27" s="70"/>
      <c r="K27" s="70"/>
      <c r="L27" s="70"/>
    </row>
    <row r="28" spans="5:12" x14ac:dyDescent="0.25">
      <c r="E28" s="69"/>
      <c r="F28" s="70"/>
      <c r="G28" s="70"/>
      <c r="H28" s="71"/>
      <c r="I28" s="71"/>
      <c r="J28" s="70"/>
      <c r="K28" s="70"/>
      <c r="L28" s="70"/>
    </row>
    <row r="29" spans="5:12" x14ac:dyDescent="0.25">
      <c r="E29" s="69"/>
      <c r="F29" s="70"/>
      <c r="G29" s="70"/>
      <c r="H29" s="71"/>
      <c r="I29" s="71"/>
      <c r="J29" s="70"/>
      <c r="K29" s="70"/>
      <c r="L29" s="70"/>
    </row>
    <row r="30" spans="5:12" x14ac:dyDescent="0.25">
      <c r="E30" s="69"/>
      <c r="F30" s="70"/>
      <c r="G30" s="70"/>
      <c r="H30" s="71"/>
      <c r="I30" s="71"/>
      <c r="J30" s="70"/>
      <c r="K30" s="70"/>
      <c r="L30" s="70"/>
    </row>
    <row r="31" spans="5:12" x14ac:dyDescent="0.25">
      <c r="E31" s="69"/>
      <c r="F31" s="70"/>
      <c r="G31" s="70"/>
      <c r="H31" s="71"/>
      <c r="I31" s="71"/>
      <c r="J31" s="70"/>
      <c r="K31" s="70"/>
      <c r="L31" s="70"/>
    </row>
    <row r="32" spans="5:12" x14ac:dyDescent="0.25">
      <c r="E32" s="69"/>
      <c r="F32" s="70"/>
      <c r="G32" s="70"/>
      <c r="H32" s="71"/>
      <c r="I32" s="71"/>
      <c r="J32" s="70"/>
      <c r="K32" s="70"/>
      <c r="L32" s="70"/>
    </row>
    <row r="33" spans="5:12" x14ac:dyDescent="0.25">
      <c r="E33" s="69"/>
      <c r="F33" s="70"/>
      <c r="G33" s="70"/>
      <c r="H33" s="71"/>
      <c r="I33" s="71"/>
      <c r="J33" s="70"/>
      <c r="K33" s="70"/>
      <c r="L33" s="70"/>
    </row>
    <row r="34" spans="5:12" x14ac:dyDescent="0.25">
      <c r="E34" s="69"/>
      <c r="F34" s="70"/>
      <c r="G34" s="70"/>
      <c r="H34" s="71"/>
      <c r="I34" s="71"/>
      <c r="J34" s="70"/>
      <c r="K34" s="70"/>
      <c r="L34" s="70"/>
    </row>
    <row r="35" spans="5:12" x14ac:dyDescent="0.25">
      <c r="E35" s="69"/>
      <c r="F35" s="70"/>
      <c r="G35" s="70"/>
      <c r="H35" s="71"/>
      <c r="I35" s="71"/>
      <c r="J35" s="70"/>
      <c r="K35" s="70"/>
      <c r="L35" s="70"/>
    </row>
    <row r="36" spans="5:12" x14ac:dyDescent="0.25">
      <c r="E36" s="69"/>
      <c r="F36" s="70"/>
      <c r="G36" s="70"/>
      <c r="H36" s="71"/>
      <c r="I36" s="71"/>
      <c r="J36" s="70"/>
      <c r="K36" s="70"/>
      <c r="L36" s="70"/>
    </row>
    <row r="37" spans="5:12" x14ac:dyDescent="0.25">
      <c r="E37" s="69"/>
      <c r="F37" s="70"/>
      <c r="G37" s="70"/>
      <c r="H37" s="71"/>
      <c r="I37" s="71"/>
      <c r="J37" s="70"/>
      <c r="K37" s="70"/>
      <c r="L37" s="70"/>
    </row>
    <row r="38" spans="5:12" x14ac:dyDescent="0.25">
      <c r="E38" s="3"/>
    </row>
  </sheetData>
  <mergeCells count="17">
    <mergeCell ref="E2:L2"/>
    <mergeCell ref="E5:L5"/>
    <mergeCell ref="E6:L6"/>
    <mergeCell ref="E10:L10"/>
    <mergeCell ref="E11:L11"/>
    <mergeCell ref="E21:L21"/>
    <mergeCell ref="E22:L22"/>
    <mergeCell ref="E16:L16"/>
    <mergeCell ref="E17:L17"/>
    <mergeCell ref="E26:E37"/>
    <mergeCell ref="F26:F37"/>
    <mergeCell ref="G26:G37"/>
    <mergeCell ref="H26:H37"/>
    <mergeCell ref="I26:I37"/>
    <mergeCell ref="J26:J37"/>
    <mergeCell ref="K26:K37"/>
    <mergeCell ref="L26:L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65C6B-FEFF-FD4D-8144-A1E407CDD43D}">
  <dimension ref="A1:L173"/>
  <sheetViews>
    <sheetView showGridLines="0" topLeftCell="A91" workbookViewId="0">
      <selection activeCell="M32" sqref="M32"/>
    </sheetView>
  </sheetViews>
  <sheetFormatPr baseColWidth="10" defaultRowHeight="15" x14ac:dyDescent="0.25"/>
  <cols>
    <col min="1" max="1" width="45.7109375" customWidth="1"/>
    <col min="2" max="2" width="16.42578125" customWidth="1"/>
    <col min="3" max="3" width="23.7109375" customWidth="1"/>
  </cols>
  <sheetData>
    <row r="1" spans="1:12" x14ac:dyDescent="0.25">
      <c r="A1" s="75" t="s">
        <v>8</v>
      </c>
      <c r="B1" s="76"/>
      <c r="C1" s="76"/>
      <c r="D1" s="76"/>
      <c r="E1" s="76"/>
      <c r="F1" s="76"/>
      <c r="G1" s="77"/>
      <c r="H1" s="5"/>
      <c r="I1" s="5"/>
      <c r="J1" s="5"/>
      <c r="K1" s="5"/>
      <c r="L1" s="5"/>
    </row>
    <row r="2" spans="1:12" ht="15.75" x14ac:dyDescent="0.25">
      <c r="A2" s="6"/>
      <c r="B2" s="7"/>
      <c r="C2" s="7"/>
      <c r="D2" s="7"/>
      <c r="E2" s="7"/>
      <c r="F2" s="7"/>
      <c r="G2" s="8"/>
      <c r="H2" s="9"/>
      <c r="I2" s="9"/>
      <c r="J2" s="9"/>
      <c r="K2" s="9"/>
      <c r="L2" s="9"/>
    </row>
    <row r="3" spans="1:12" ht="15.75" x14ac:dyDescent="0.25">
      <c r="A3" s="6"/>
      <c r="B3" s="7"/>
      <c r="C3" s="7"/>
      <c r="D3" s="7"/>
      <c r="E3" s="7"/>
      <c r="F3" s="7"/>
      <c r="G3" s="8"/>
      <c r="H3" s="9"/>
      <c r="I3" s="9"/>
      <c r="J3" s="9"/>
      <c r="K3" s="9"/>
      <c r="L3" s="9"/>
    </row>
    <row r="4" spans="1:12" ht="15.75" x14ac:dyDescent="0.25">
      <c r="A4" s="10" t="s">
        <v>9</v>
      </c>
      <c r="B4" s="11">
        <v>2015</v>
      </c>
      <c r="C4" s="4"/>
      <c r="D4" s="4"/>
      <c r="E4" s="4"/>
      <c r="F4" s="4"/>
      <c r="G4" s="12"/>
      <c r="H4" s="4"/>
      <c r="I4" s="4"/>
      <c r="J4" s="4"/>
      <c r="K4" s="4"/>
      <c r="L4" s="4"/>
    </row>
    <row r="5" spans="1:12" ht="15.75" x14ac:dyDescent="0.25">
      <c r="A5" s="10"/>
      <c r="B5" s="4"/>
      <c r="C5" s="4"/>
      <c r="D5" s="4"/>
      <c r="E5" s="4"/>
      <c r="F5" s="4"/>
      <c r="G5" s="12"/>
      <c r="H5" s="4"/>
      <c r="I5" s="4"/>
      <c r="J5" s="4"/>
      <c r="K5" s="4"/>
      <c r="L5" s="4"/>
    </row>
    <row r="6" spans="1:12" ht="15.75" x14ac:dyDescent="0.25">
      <c r="A6" s="10" t="s">
        <v>10</v>
      </c>
      <c r="B6" s="4"/>
      <c r="C6" s="4"/>
      <c r="D6" s="4"/>
      <c r="E6" s="4"/>
      <c r="F6" s="4"/>
      <c r="G6" s="12"/>
      <c r="H6" s="4"/>
      <c r="I6" s="4"/>
      <c r="J6" s="4"/>
      <c r="K6" s="4"/>
      <c r="L6" s="4"/>
    </row>
    <row r="7" spans="1:12" ht="15.75" x14ac:dyDescent="0.25">
      <c r="A7" s="10" t="s">
        <v>11</v>
      </c>
      <c r="B7" s="4"/>
      <c r="C7" s="4"/>
      <c r="D7" s="4"/>
      <c r="E7" s="4"/>
      <c r="F7" s="4"/>
      <c r="G7" s="12"/>
      <c r="H7" s="4"/>
      <c r="I7" s="4"/>
      <c r="J7" s="4"/>
      <c r="K7" s="4"/>
      <c r="L7" s="4"/>
    </row>
    <row r="8" spans="1:12" ht="15.75" x14ac:dyDescent="0.25">
      <c r="A8" s="10" t="s">
        <v>12</v>
      </c>
      <c r="B8" s="9">
        <v>800000</v>
      </c>
      <c r="C8" s="4"/>
      <c r="D8" s="4"/>
      <c r="E8" s="4"/>
      <c r="F8" s="4"/>
      <c r="G8" s="12"/>
      <c r="H8" s="4"/>
      <c r="I8" s="4"/>
      <c r="J8" s="4"/>
      <c r="K8" s="4"/>
      <c r="L8" s="4"/>
    </row>
    <row r="9" spans="1:12" ht="15.75" x14ac:dyDescent="0.25">
      <c r="A9" s="10" t="s">
        <v>13</v>
      </c>
      <c r="B9" s="13">
        <v>300000</v>
      </c>
      <c r="C9" s="4"/>
      <c r="D9" s="4"/>
      <c r="E9" s="4"/>
      <c r="F9" s="4"/>
      <c r="G9" s="12"/>
      <c r="H9" s="4"/>
      <c r="I9" s="4"/>
      <c r="J9" s="4"/>
      <c r="K9" s="4"/>
      <c r="L9" s="4"/>
    </row>
    <row r="10" spans="1:12" ht="23.25" x14ac:dyDescent="0.25">
      <c r="A10" s="10" t="s">
        <v>14</v>
      </c>
      <c r="B10" s="9">
        <v>500000</v>
      </c>
      <c r="C10" s="4"/>
      <c r="D10" s="4"/>
      <c r="E10" s="4"/>
      <c r="F10" s="4"/>
      <c r="G10" s="12"/>
      <c r="H10" s="4"/>
      <c r="I10" s="14"/>
      <c r="J10" s="14"/>
      <c r="K10" s="14"/>
      <c r="L10" s="14"/>
    </row>
    <row r="11" spans="1:12" ht="23.25" x14ac:dyDescent="0.25">
      <c r="A11" s="10" t="s">
        <v>15</v>
      </c>
      <c r="B11" s="9">
        <v>250000</v>
      </c>
      <c r="C11" s="4"/>
      <c r="D11" s="4"/>
      <c r="E11" s="4"/>
      <c r="F11" s="4"/>
      <c r="G11" s="12"/>
      <c r="H11" s="4"/>
      <c r="I11" s="14"/>
      <c r="J11" s="14"/>
      <c r="K11" s="14"/>
      <c r="L11" s="14"/>
    </row>
    <row r="12" spans="1:12" ht="23.25" x14ac:dyDescent="0.25">
      <c r="A12" s="10"/>
      <c r="B12" s="9"/>
      <c r="C12" s="4"/>
      <c r="D12" s="4"/>
      <c r="E12" s="4"/>
      <c r="F12" s="4"/>
      <c r="G12" s="12"/>
      <c r="H12" s="4"/>
      <c r="I12" s="14"/>
      <c r="J12" s="14"/>
      <c r="K12" s="14"/>
      <c r="L12" s="14"/>
    </row>
    <row r="13" spans="1:12" ht="23.25" x14ac:dyDescent="0.25">
      <c r="A13" s="10"/>
      <c r="B13" s="9"/>
      <c r="C13" s="4"/>
      <c r="D13" s="4"/>
      <c r="E13" s="4"/>
      <c r="F13" s="4"/>
      <c r="G13" s="12"/>
      <c r="H13" s="4"/>
      <c r="I13" s="14"/>
      <c r="J13" s="14"/>
      <c r="K13" s="14"/>
      <c r="L13" s="14"/>
    </row>
    <row r="14" spans="1:12" ht="23.25" x14ac:dyDescent="0.25">
      <c r="A14" s="10" t="s">
        <v>16</v>
      </c>
      <c r="B14" s="4"/>
      <c r="C14" s="4"/>
      <c r="D14" s="4"/>
      <c r="E14" s="4"/>
      <c r="F14" s="4"/>
      <c r="G14" s="12"/>
      <c r="H14" s="4"/>
      <c r="I14" s="14"/>
      <c r="J14" s="14"/>
      <c r="K14" s="14"/>
      <c r="L14" s="14"/>
    </row>
    <row r="15" spans="1:12" ht="23.25" x14ac:dyDescent="0.25">
      <c r="A15" s="10" t="s">
        <v>11</v>
      </c>
      <c r="B15" s="9"/>
      <c r="C15" s="4"/>
      <c r="D15" s="4"/>
      <c r="E15" s="4"/>
      <c r="F15" s="4"/>
      <c r="G15" s="12"/>
      <c r="H15" s="4"/>
      <c r="I15" s="14"/>
      <c r="J15" s="14"/>
      <c r="K15" s="14"/>
      <c r="L15" s="14"/>
    </row>
    <row r="16" spans="1:12" ht="23.25" x14ac:dyDescent="0.25">
      <c r="A16" s="10" t="s">
        <v>13</v>
      </c>
      <c r="B16" s="9">
        <v>800000</v>
      </c>
      <c r="C16" s="4"/>
      <c r="D16" s="4"/>
      <c r="E16" s="4"/>
      <c r="F16" s="4"/>
      <c r="G16" s="12"/>
      <c r="H16" s="4"/>
      <c r="I16" s="14"/>
      <c r="J16" s="14"/>
      <c r="K16" s="14"/>
      <c r="L16" s="14"/>
    </row>
    <row r="17" spans="1:12" ht="23.25" x14ac:dyDescent="0.25">
      <c r="A17" s="10"/>
      <c r="B17" s="4"/>
      <c r="C17" s="4"/>
      <c r="D17" s="4"/>
      <c r="E17" s="4"/>
      <c r="F17" s="4"/>
      <c r="G17" s="12"/>
      <c r="H17" s="4"/>
      <c r="I17" s="14"/>
      <c r="J17" s="14"/>
      <c r="K17" s="14"/>
      <c r="L17" s="14"/>
    </row>
    <row r="18" spans="1:12" ht="23.25" x14ac:dyDescent="0.25">
      <c r="A18" s="10"/>
      <c r="B18" s="4"/>
      <c r="C18" s="4"/>
      <c r="D18" s="4"/>
      <c r="E18" s="4"/>
      <c r="F18" s="4"/>
      <c r="G18" s="12"/>
      <c r="H18" s="4"/>
      <c r="I18" s="14"/>
      <c r="J18" s="14"/>
      <c r="K18" s="14"/>
      <c r="L18" s="14"/>
    </row>
    <row r="19" spans="1:12" ht="23.25" x14ac:dyDescent="0.25">
      <c r="A19" s="10"/>
      <c r="B19" s="4"/>
      <c r="C19" s="4"/>
      <c r="D19" s="4"/>
      <c r="E19" s="4"/>
      <c r="F19" s="4"/>
      <c r="G19" s="12"/>
      <c r="H19" s="4"/>
      <c r="I19" s="14"/>
      <c r="J19" s="14"/>
      <c r="K19" s="14"/>
      <c r="L19" s="14"/>
    </row>
    <row r="20" spans="1:12" ht="23.25" x14ac:dyDescent="0.25">
      <c r="A20" s="10" t="s">
        <v>17</v>
      </c>
      <c r="B20" s="4"/>
      <c r="C20" s="4"/>
      <c r="D20" s="4"/>
      <c r="E20" s="4"/>
      <c r="F20" s="4"/>
      <c r="G20" s="12"/>
      <c r="H20" s="4"/>
      <c r="I20" s="14"/>
      <c r="J20" s="14"/>
      <c r="K20" s="14"/>
      <c r="L20" s="14"/>
    </row>
    <row r="21" spans="1:12" ht="23.25" x14ac:dyDescent="0.25">
      <c r="A21" s="10"/>
      <c r="B21" s="4"/>
      <c r="C21" s="15">
        <v>2015</v>
      </c>
      <c r="D21" s="15">
        <v>2016</v>
      </c>
      <c r="E21" s="15">
        <v>2017</v>
      </c>
      <c r="F21" s="15">
        <v>2018</v>
      </c>
      <c r="G21" s="16">
        <v>2019</v>
      </c>
      <c r="H21" s="4"/>
      <c r="I21" s="14"/>
      <c r="J21" s="14"/>
      <c r="K21" s="14"/>
      <c r="L21" s="14"/>
    </row>
    <row r="22" spans="1:12" ht="15.75" x14ac:dyDescent="0.25">
      <c r="A22" s="10" t="s">
        <v>18</v>
      </c>
      <c r="B22" s="4"/>
      <c r="C22" s="15"/>
      <c r="D22" s="15"/>
      <c r="E22" s="15"/>
      <c r="F22" s="15"/>
      <c r="G22" s="16"/>
      <c r="H22" s="4"/>
      <c r="I22" s="4"/>
      <c r="J22" s="4"/>
      <c r="K22" s="4"/>
      <c r="L22" s="4"/>
    </row>
    <row r="23" spans="1:12" ht="15.75" x14ac:dyDescent="0.25">
      <c r="A23" s="10" t="s">
        <v>19</v>
      </c>
      <c r="B23" s="4"/>
      <c r="C23" s="9">
        <v>28000</v>
      </c>
      <c r="D23" s="9">
        <v>28000</v>
      </c>
      <c r="E23" s="9">
        <v>28000</v>
      </c>
      <c r="F23" s="9">
        <v>28000</v>
      </c>
      <c r="G23" s="17">
        <v>28000</v>
      </c>
      <c r="H23" s="4"/>
      <c r="I23" s="4"/>
      <c r="J23" s="4"/>
      <c r="K23" s="4"/>
      <c r="L23" s="4"/>
    </row>
    <row r="24" spans="1:12" ht="15.75" x14ac:dyDescent="0.25">
      <c r="A24" s="10" t="s">
        <v>20</v>
      </c>
      <c r="B24" s="4"/>
      <c r="C24" s="9"/>
      <c r="D24" s="9"/>
      <c r="E24" s="9"/>
      <c r="F24" s="9"/>
      <c r="G24" s="17"/>
      <c r="H24" s="4"/>
      <c r="I24" s="4"/>
      <c r="J24" s="4"/>
      <c r="K24" s="4"/>
      <c r="L24" s="4"/>
    </row>
    <row r="25" spans="1:12" ht="15.75" x14ac:dyDescent="0.25">
      <c r="A25" s="10" t="s">
        <v>21</v>
      </c>
      <c r="B25" s="4"/>
      <c r="C25" s="9">
        <v>-16800</v>
      </c>
      <c r="D25" s="9">
        <v>-16800</v>
      </c>
      <c r="E25" s="9">
        <v>-16800</v>
      </c>
      <c r="F25" s="9">
        <v>-16800</v>
      </c>
      <c r="G25" s="17">
        <v>-16800</v>
      </c>
      <c r="H25" s="4"/>
      <c r="I25" s="4"/>
      <c r="J25" s="4"/>
      <c r="K25" s="4"/>
      <c r="L25" s="4"/>
    </row>
    <row r="26" spans="1:12" ht="15.75" x14ac:dyDescent="0.25">
      <c r="A26" s="10" t="s">
        <v>22</v>
      </c>
      <c r="B26" s="4"/>
      <c r="C26" s="13">
        <v>-5600</v>
      </c>
      <c r="D26" s="13">
        <v>-5600</v>
      </c>
      <c r="E26" s="13">
        <v>-5600</v>
      </c>
      <c r="F26" s="13">
        <v>-5600</v>
      </c>
      <c r="G26" s="18">
        <v>-5600</v>
      </c>
      <c r="H26" s="4"/>
      <c r="I26" s="4"/>
      <c r="J26" s="4"/>
      <c r="K26" s="4"/>
      <c r="L26" s="4"/>
    </row>
    <row r="27" spans="1:12" ht="15.75" x14ac:dyDescent="0.25">
      <c r="A27" s="10"/>
      <c r="B27" s="4"/>
      <c r="C27" s="9"/>
      <c r="D27" s="9"/>
      <c r="E27" s="9"/>
      <c r="F27" s="9"/>
      <c r="G27" s="17"/>
      <c r="H27" s="4"/>
      <c r="I27" s="4"/>
      <c r="J27" s="4"/>
      <c r="K27" s="4"/>
      <c r="L27" s="4"/>
    </row>
    <row r="28" spans="1:12" ht="15.75" x14ac:dyDescent="0.25">
      <c r="A28" s="10" t="s">
        <v>23</v>
      </c>
      <c r="B28" s="4"/>
      <c r="C28" s="9">
        <v>5600</v>
      </c>
      <c r="D28" s="9">
        <v>5600</v>
      </c>
      <c r="E28" s="9">
        <v>5600</v>
      </c>
      <c r="F28" s="9">
        <v>5600</v>
      </c>
      <c r="G28" s="17">
        <v>5600</v>
      </c>
      <c r="H28" s="4"/>
      <c r="I28" s="4"/>
      <c r="J28" s="4"/>
      <c r="K28" s="4"/>
      <c r="L28" s="4"/>
    </row>
    <row r="29" spans="1:12" ht="15.75" x14ac:dyDescent="0.25">
      <c r="A29" s="10" t="s">
        <v>24</v>
      </c>
      <c r="B29" s="4"/>
      <c r="C29" s="13">
        <v>2968</v>
      </c>
      <c r="D29" s="13">
        <v>2968</v>
      </c>
      <c r="E29" s="13">
        <v>2968</v>
      </c>
      <c r="F29" s="13">
        <v>2968</v>
      </c>
      <c r="G29" s="18">
        <v>2968</v>
      </c>
      <c r="H29" s="4"/>
      <c r="I29" s="4"/>
      <c r="J29" s="4"/>
      <c r="K29" s="4"/>
      <c r="L29" s="4"/>
    </row>
    <row r="30" spans="1:12" ht="15.75" x14ac:dyDescent="0.25">
      <c r="A30" s="10" t="s">
        <v>25</v>
      </c>
      <c r="B30" s="4"/>
      <c r="C30" s="9">
        <v>2632</v>
      </c>
      <c r="D30" s="9">
        <v>2632</v>
      </c>
      <c r="E30" s="9">
        <v>2632</v>
      </c>
      <c r="F30" s="9">
        <v>2632</v>
      </c>
      <c r="G30" s="17">
        <v>2632</v>
      </c>
      <c r="H30" s="4"/>
      <c r="I30" s="4"/>
      <c r="J30" s="4"/>
      <c r="K30" s="4"/>
      <c r="L30" s="4"/>
    </row>
    <row r="31" spans="1:12" ht="15.75" x14ac:dyDescent="0.25">
      <c r="A31" s="10"/>
      <c r="B31" s="4"/>
      <c r="C31" s="4"/>
      <c r="D31" s="4"/>
      <c r="E31" s="4"/>
      <c r="F31" s="4"/>
      <c r="G31" s="12"/>
      <c r="H31" s="4"/>
      <c r="I31" s="4"/>
      <c r="J31" s="4"/>
      <c r="K31" s="4"/>
      <c r="L31" s="4"/>
    </row>
    <row r="32" spans="1:12" ht="15.75" x14ac:dyDescent="0.25">
      <c r="A32" s="10"/>
      <c r="B32" s="4"/>
      <c r="C32" s="4"/>
      <c r="D32" s="4"/>
      <c r="E32" s="4"/>
      <c r="F32" s="4"/>
      <c r="G32" s="12"/>
      <c r="H32" s="4"/>
      <c r="I32" s="4"/>
      <c r="J32" s="4"/>
      <c r="K32" s="4"/>
      <c r="L32" s="4"/>
    </row>
    <row r="33" spans="1:12" ht="15.75" x14ac:dyDescent="0.25">
      <c r="A33" s="10"/>
      <c r="B33" s="4"/>
      <c r="C33" s="4"/>
      <c r="D33" s="4"/>
      <c r="E33" s="4"/>
      <c r="F33" s="4"/>
      <c r="G33" s="12"/>
      <c r="H33" s="4"/>
      <c r="I33" s="4"/>
      <c r="J33" s="4"/>
      <c r="K33" s="4"/>
      <c r="L33" s="4"/>
    </row>
    <row r="34" spans="1:12" ht="15.75" x14ac:dyDescent="0.25">
      <c r="A34" s="10" t="s">
        <v>26</v>
      </c>
      <c r="B34" s="4"/>
      <c r="C34" s="9">
        <v>5600</v>
      </c>
      <c r="D34" s="9">
        <v>5600</v>
      </c>
      <c r="E34" s="9">
        <v>5600</v>
      </c>
      <c r="F34" s="9">
        <v>5600</v>
      </c>
      <c r="G34" s="17">
        <v>5600</v>
      </c>
      <c r="H34" s="4"/>
      <c r="I34" s="4"/>
      <c r="J34" s="4"/>
      <c r="K34" s="4"/>
      <c r="L34" s="4"/>
    </row>
    <row r="35" spans="1:12" ht="15.75" x14ac:dyDescent="0.25">
      <c r="A35" s="10" t="s">
        <v>27</v>
      </c>
      <c r="B35" s="4"/>
      <c r="C35" s="13" t="s">
        <v>28</v>
      </c>
      <c r="D35" s="13" t="s">
        <v>29</v>
      </c>
      <c r="E35" s="13" t="s">
        <v>30</v>
      </c>
      <c r="F35" s="13" t="s">
        <v>30</v>
      </c>
      <c r="G35" s="18" t="s">
        <v>30</v>
      </c>
      <c r="H35" s="4"/>
      <c r="I35" s="4"/>
      <c r="J35" s="4"/>
      <c r="K35" s="4"/>
      <c r="L35" s="4"/>
    </row>
    <row r="36" spans="1:12" ht="15.75" x14ac:dyDescent="0.25">
      <c r="A36" s="10" t="s">
        <v>31</v>
      </c>
      <c r="B36" s="4"/>
      <c r="C36" s="9">
        <v>5600</v>
      </c>
      <c r="D36" s="9">
        <v>5600</v>
      </c>
      <c r="E36" s="9">
        <v>5600</v>
      </c>
      <c r="F36" s="9">
        <v>5600</v>
      </c>
      <c r="G36" s="17">
        <v>5600</v>
      </c>
      <c r="H36" s="4"/>
      <c r="I36" s="4"/>
      <c r="J36" s="4"/>
      <c r="K36" s="4"/>
      <c r="L36" s="4"/>
    </row>
    <row r="37" spans="1:12" ht="15.75" x14ac:dyDescent="0.25">
      <c r="A37" s="10"/>
      <c r="B37" s="4"/>
      <c r="C37" s="4"/>
      <c r="D37" s="4"/>
      <c r="E37" s="4"/>
      <c r="F37" s="4"/>
      <c r="G37" s="12"/>
      <c r="H37" s="4"/>
      <c r="I37" s="4"/>
      <c r="J37" s="4"/>
      <c r="K37" s="4"/>
      <c r="L37" s="4"/>
    </row>
    <row r="38" spans="1:12" ht="15.75" x14ac:dyDescent="0.25">
      <c r="A38" s="10"/>
      <c r="B38" s="4"/>
      <c r="C38" s="4"/>
      <c r="D38" s="4"/>
      <c r="E38" s="4"/>
      <c r="F38" s="4"/>
      <c r="G38" s="12"/>
      <c r="H38" s="4"/>
      <c r="I38" s="4"/>
      <c r="J38" s="4"/>
      <c r="K38" s="4"/>
      <c r="L38" s="4"/>
    </row>
    <row r="39" spans="1:12" ht="15.75" x14ac:dyDescent="0.25">
      <c r="A39" s="19" t="s">
        <v>32</v>
      </c>
      <c r="B39" s="4"/>
      <c r="C39" s="4"/>
      <c r="D39" s="4"/>
      <c r="E39" s="4"/>
      <c r="F39" s="4"/>
      <c r="G39" s="12"/>
      <c r="H39" s="4"/>
      <c r="I39" s="4"/>
      <c r="J39" s="4"/>
      <c r="K39" s="4"/>
      <c r="L39" s="4"/>
    </row>
    <row r="40" spans="1:12" ht="15.75" x14ac:dyDescent="0.25">
      <c r="A40" s="19" t="s">
        <v>33</v>
      </c>
      <c r="B40" s="20"/>
      <c r="C40" s="4"/>
      <c r="D40" s="4"/>
      <c r="E40" s="4"/>
      <c r="F40" s="4"/>
      <c r="G40" s="12"/>
      <c r="H40" s="4"/>
      <c r="I40" s="4"/>
      <c r="J40" s="4"/>
      <c r="K40" s="4"/>
      <c r="L40" s="4"/>
    </row>
    <row r="41" spans="1:12" ht="15.75" x14ac:dyDescent="0.25">
      <c r="A41" s="10"/>
      <c r="B41" s="4"/>
      <c r="C41" s="4"/>
      <c r="D41" s="4"/>
      <c r="E41" s="4"/>
      <c r="F41" s="4"/>
      <c r="G41" s="12"/>
      <c r="H41" s="4"/>
      <c r="I41" s="4"/>
      <c r="J41" s="4"/>
      <c r="K41" s="4"/>
      <c r="L41" s="4"/>
    </row>
    <row r="42" spans="1:12" ht="15.75" x14ac:dyDescent="0.25">
      <c r="A42" s="10" t="s">
        <v>34</v>
      </c>
      <c r="B42" s="4"/>
      <c r="C42" s="21">
        <v>28000</v>
      </c>
      <c r="D42" s="4"/>
      <c r="E42" s="4"/>
      <c r="F42" s="4"/>
      <c r="G42" s="12"/>
      <c r="H42" s="4"/>
      <c r="I42" s="4"/>
      <c r="J42" s="4"/>
      <c r="K42" s="4"/>
      <c r="L42" s="4"/>
    </row>
    <row r="43" spans="1:12" ht="15.75" x14ac:dyDescent="0.25">
      <c r="A43" s="10" t="s">
        <v>35</v>
      </c>
      <c r="B43" s="4"/>
      <c r="C43" s="21">
        <v>13160</v>
      </c>
      <c r="D43" s="4"/>
      <c r="E43" s="4"/>
      <c r="F43" s="4"/>
      <c r="G43" s="12"/>
      <c r="H43" s="4"/>
      <c r="I43" s="4"/>
      <c r="J43" s="4"/>
      <c r="K43" s="4"/>
      <c r="L43" s="4"/>
    </row>
    <row r="44" spans="1:12" ht="15.75" x14ac:dyDescent="0.25">
      <c r="A44" s="10" t="s">
        <v>36</v>
      </c>
      <c r="B44" s="4"/>
      <c r="C44" s="22">
        <v>800000</v>
      </c>
      <c r="D44" s="4"/>
      <c r="E44" s="4"/>
      <c r="F44" s="4"/>
      <c r="G44" s="12"/>
      <c r="H44" s="4"/>
      <c r="I44" s="4"/>
      <c r="J44" s="4"/>
      <c r="K44" s="4"/>
      <c r="L44" s="4"/>
    </row>
    <row r="45" spans="1:12" ht="15.75" x14ac:dyDescent="0.25">
      <c r="A45" s="23" t="s">
        <v>37</v>
      </c>
      <c r="B45" s="24"/>
      <c r="C45" s="25">
        <v>841160</v>
      </c>
      <c r="D45" s="24"/>
      <c r="E45" s="24"/>
      <c r="F45" s="24"/>
      <c r="G45" s="26"/>
      <c r="H45" s="4"/>
      <c r="I45" s="4"/>
      <c r="J45" s="4"/>
      <c r="K45" s="4"/>
      <c r="L45" s="4"/>
    </row>
    <row r="46" spans="1:12" ht="15.75" x14ac:dyDescent="0.25">
      <c r="A46" s="4"/>
      <c r="B46" s="4"/>
      <c r="C46" s="4"/>
      <c r="D46" s="4"/>
      <c r="E46" s="4"/>
      <c r="F46" s="4"/>
      <c r="G46" s="4"/>
      <c r="H46" s="4"/>
      <c r="I46" s="4"/>
      <c r="J46" s="4"/>
      <c r="K46" s="4"/>
      <c r="L46" s="4"/>
    </row>
    <row r="47" spans="1:12" ht="15.75" x14ac:dyDescent="0.25">
      <c r="A47" s="4"/>
      <c r="B47" s="4"/>
      <c r="C47" s="4"/>
      <c r="D47" s="4"/>
      <c r="E47" s="4"/>
      <c r="F47" s="4"/>
      <c r="G47" s="4"/>
      <c r="H47" s="4"/>
      <c r="I47" s="4"/>
      <c r="J47" s="4"/>
      <c r="K47" s="4"/>
      <c r="L47" s="4"/>
    </row>
    <row r="48" spans="1:12" x14ac:dyDescent="0.25">
      <c r="A48" s="78" t="s">
        <v>38</v>
      </c>
      <c r="B48" s="79"/>
      <c r="C48" s="79"/>
      <c r="D48" s="79"/>
      <c r="E48" s="79"/>
      <c r="F48" s="79"/>
      <c r="G48" s="80"/>
      <c r="H48" s="5"/>
      <c r="I48" s="5"/>
      <c r="J48" s="5"/>
      <c r="K48" s="5"/>
      <c r="L48" s="5"/>
    </row>
    <row r="49" spans="1:12" ht="15.75" x14ac:dyDescent="0.25">
      <c r="A49" s="9"/>
      <c r="B49" s="9"/>
      <c r="C49" s="9"/>
      <c r="D49" s="9"/>
      <c r="E49" s="9"/>
      <c r="F49" s="9"/>
      <c r="G49" s="9"/>
      <c r="H49" s="9"/>
      <c r="I49" s="9"/>
      <c r="J49" s="9"/>
      <c r="K49" s="9"/>
      <c r="L49" s="9"/>
    </row>
    <row r="50" spans="1:12" ht="15.75" x14ac:dyDescent="0.25">
      <c r="A50" s="72" t="s">
        <v>39</v>
      </c>
      <c r="B50" s="73"/>
      <c r="C50" s="73"/>
      <c r="D50" s="73"/>
      <c r="E50" s="73"/>
      <c r="F50" s="73"/>
      <c r="G50" s="74"/>
      <c r="H50" s="9"/>
      <c r="I50" s="9"/>
      <c r="J50" s="9"/>
      <c r="K50" s="9"/>
      <c r="L50" s="9"/>
    </row>
    <row r="51" spans="1:12" ht="15.75" x14ac:dyDescent="0.25">
      <c r="A51" s="10"/>
      <c r="B51" s="4"/>
      <c r="C51" s="4"/>
      <c r="D51" s="4"/>
      <c r="E51" s="4"/>
      <c r="F51" s="4"/>
      <c r="G51" s="12"/>
      <c r="H51" s="4"/>
      <c r="I51" s="4"/>
      <c r="J51" s="4"/>
      <c r="K51" s="4"/>
      <c r="L51" s="4"/>
    </row>
    <row r="52" spans="1:12" ht="15.75" x14ac:dyDescent="0.25">
      <c r="A52" s="10" t="s">
        <v>23</v>
      </c>
      <c r="B52" s="4"/>
      <c r="C52" s="27">
        <v>5600</v>
      </c>
      <c r="D52" s="27">
        <v>5600</v>
      </c>
      <c r="E52" s="27">
        <v>5600</v>
      </c>
      <c r="F52" s="27">
        <v>5600</v>
      </c>
      <c r="G52" s="28">
        <v>5600</v>
      </c>
      <c r="H52" s="4"/>
      <c r="I52" s="4"/>
      <c r="J52" s="4"/>
      <c r="K52" s="4"/>
      <c r="L52" s="4"/>
    </row>
    <row r="53" spans="1:12" ht="15.75" x14ac:dyDescent="0.25">
      <c r="A53" s="10" t="s">
        <v>27</v>
      </c>
      <c r="B53" s="4"/>
      <c r="C53" s="29" t="s">
        <v>28</v>
      </c>
      <c r="D53" s="29" t="s">
        <v>29</v>
      </c>
      <c r="E53" s="29" t="s">
        <v>30</v>
      </c>
      <c r="F53" s="29" t="s">
        <v>30</v>
      </c>
      <c r="G53" s="30" t="s">
        <v>30</v>
      </c>
      <c r="H53" s="4"/>
      <c r="I53" s="4"/>
      <c r="J53" s="4"/>
      <c r="K53" s="4"/>
      <c r="L53" s="4"/>
    </row>
    <row r="54" spans="1:12" ht="15.75" x14ac:dyDescent="0.25">
      <c r="A54" s="10" t="s">
        <v>25</v>
      </c>
      <c r="B54" s="4"/>
      <c r="C54" s="27">
        <v>5600</v>
      </c>
      <c r="D54" s="27">
        <v>5600</v>
      </c>
      <c r="E54" s="27">
        <v>5600</v>
      </c>
      <c r="F54" s="27">
        <v>5600</v>
      </c>
      <c r="G54" s="28">
        <v>5600</v>
      </c>
      <c r="H54" s="4"/>
      <c r="I54" s="4"/>
      <c r="J54" s="4"/>
      <c r="K54" s="4"/>
      <c r="L54" s="4"/>
    </row>
    <row r="55" spans="1:12" ht="15.75" x14ac:dyDescent="0.25">
      <c r="A55" s="10"/>
      <c r="B55" s="4"/>
      <c r="C55" s="27"/>
      <c r="D55" s="27"/>
      <c r="E55" s="27"/>
      <c r="F55" s="27"/>
      <c r="G55" s="28"/>
      <c r="H55" s="4"/>
      <c r="I55" s="4"/>
      <c r="J55" s="4"/>
      <c r="K55" s="4"/>
      <c r="L55" s="4"/>
    </row>
    <row r="56" spans="1:12" ht="15.75" x14ac:dyDescent="0.25">
      <c r="A56" s="10"/>
      <c r="B56" s="4"/>
      <c r="C56" s="27"/>
      <c r="D56" s="27"/>
      <c r="E56" s="27"/>
      <c r="F56" s="27"/>
      <c r="G56" s="28"/>
      <c r="H56" s="4"/>
      <c r="I56" s="4"/>
      <c r="J56" s="4"/>
      <c r="K56" s="4"/>
      <c r="L56" s="4"/>
    </row>
    <row r="57" spans="1:12" ht="15.75" x14ac:dyDescent="0.25">
      <c r="A57" s="10"/>
      <c r="B57" s="4"/>
      <c r="C57" s="27"/>
      <c r="D57" s="27"/>
      <c r="E57" s="27"/>
      <c r="F57" s="27"/>
      <c r="G57" s="28"/>
      <c r="H57" s="4"/>
      <c r="I57" s="4"/>
      <c r="J57" s="4"/>
      <c r="K57" s="4"/>
      <c r="L57" s="4"/>
    </row>
    <row r="58" spans="1:12" ht="15.75" x14ac:dyDescent="0.25">
      <c r="A58" s="10" t="s">
        <v>26</v>
      </c>
      <c r="B58" s="4"/>
      <c r="C58" s="27">
        <v>5600</v>
      </c>
      <c r="D58" s="27">
        <v>5600</v>
      </c>
      <c r="E58" s="27">
        <v>5600</v>
      </c>
      <c r="F58" s="27">
        <v>5600</v>
      </c>
      <c r="G58" s="28">
        <v>5600</v>
      </c>
      <c r="H58" s="4"/>
      <c r="I58" s="4"/>
      <c r="J58" s="4"/>
      <c r="K58" s="4"/>
      <c r="L58" s="4"/>
    </row>
    <row r="59" spans="1:12" ht="15.75" x14ac:dyDescent="0.25">
      <c r="A59" s="10" t="s">
        <v>27</v>
      </c>
      <c r="B59" s="4"/>
      <c r="C59" s="29" t="s">
        <v>28</v>
      </c>
      <c r="D59" s="29" t="s">
        <v>29</v>
      </c>
      <c r="E59" s="29" t="s">
        <v>30</v>
      </c>
      <c r="F59" s="29" t="s">
        <v>30</v>
      </c>
      <c r="G59" s="30" t="s">
        <v>30</v>
      </c>
      <c r="H59" s="4"/>
      <c r="I59" s="4"/>
      <c r="J59" s="4"/>
      <c r="K59" s="4"/>
      <c r="L59" s="4"/>
    </row>
    <row r="60" spans="1:12" ht="15.75" x14ac:dyDescent="0.25">
      <c r="A60" s="10" t="s">
        <v>31</v>
      </c>
      <c r="B60" s="4"/>
      <c r="C60" s="27">
        <v>5600</v>
      </c>
      <c r="D60" s="27">
        <v>5600</v>
      </c>
      <c r="E60" s="27">
        <v>5600</v>
      </c>
      <c r="F60" s="27">
        <v>5600</v>
      </c>
      <c r="G60" s="28">
        <v>5600</v>
      </c>
      <c r="H60" s="4"/>
      <c r="I60" s="4"/>
      <c r="J60" s="4"/>
      <c r="K60" s="4"/>
      <c r="L60" s="4"/>
    </row>
    <row r="61" spans="1:12" ht="15.75" x14ac:dyDescent="0.25">
      <c r="A61" s="10"/>
      <c r="B61" s="4"/>
      <c r="C61" s="27"/>
      <c r="D61" s="27"/>
      <c r="E61" s="27"/>
      <c r="F61" s="27"/>
      <c r="G61" s="28"/>
      <c r="H61" s="4"/>
      <c r="I61" s="4"/>
      <c r="J61" s="4"/>
      <c r="K61" s="4"/>
      <c r="L61" s="4"/>
    </row>
    <row r="62" spans="1:12" ht="15.75" x14ac:dyDescent="0.25">
      <c r="A62" s="10"/>
      <c r="B62" s="4"/>
      <c r="C62" s="27"/>
      <c r="D62" s="27"/>
      <c r="E62" s="27"/>
      <c r="F62" s="27"/>
      <c r="G62" s="28"/>
      <c r="H62" s="4"/>
      <c r="I62" s="4"/>
      <c r="J62" s="4"/>
      <c r="K62" s="4"/>
      <c r="L62" s="4"/>
    </row>
    <row r="63" spans="1:12" ht="15.75" x14ac:dyDescent="0.25">
      <c r="A63" s="19" t="s">
        <v>40</v>
      </c>
      <c r="B63" s="4"/>
      <c r="C63" s="27"/>
      <c r="D63" s="27"/>
      <c r="E63" s="27"/>
      <c r="F63" s="27"/>
      <c r="G63" s="28"/>
      <c r="H63" s="4"/>
      <c r="I63" s="4"/>
      <c r="J63" s="4"/>
      <c r="K63" s="4"/>
      <c r="L63" s="4"/>
    </row>
    <row r="64" spans="1:12" ht="15.75" x14ac:dyDescent="0.25">
      <c r="A64" s="19" t="s">
        <v>33</v>
      </c>
      <c r="B64" s="20"/>
      <c r="C64" s="27"/>
      <c r="D64" s="27"/>
      <c r="E64" s="27"/>
      <c r="F64" s="27"/>
      <c r="G64" s="28"/>
      <c r="H64" s="4"/>
      <c r="I64" s="4"/>
      <c r="J64" s="4"/>
      <c r="K64" s="4"/>
      <c r="L64" s="4"/>
    </row>
    <row r="65" spans="1:12" ht="15.75" x14ac:dyDescent="0.25">
      <c r="A65" s="10"/>
      <c r="B65" s="4"/>
      <c r="C65" s="27"/>
      <c r="D65" s="27"/>
      <c r="E65" s="27"/>
      <c r="F65" s="27"/>
      <c r="G65" s="28"/>
      <c r="H65" s="4"/>
      <c r="I65" s="4"/>
      <c r="J65" s="4"/>
      <c r="K65" s="4"/>
      <c r="L65" s="4"/>
    </row>
    <row r="66" spans="1:12" ht="15.75" x14ac:dyDescent="0.25">
      <c r="A66" s="10" t="s">
        <v>34</v>
      </c>
      <c r="B66" s="4"/>
      <c r="C66" s="21">
        <v>28000</v>
      </c>
      <c r="D66" s="27"/>
      <c r="E66" s="27"/>
      <c r="F66" s="27"/>
      <c r="G66" s="28"/>
      <c r="H66" s="4"/>
      <c r="I66" s="4"/>
      <c r="J66" s="4"/>
      <c r="K66" s="4"/>
      <c r="L66" s="4"/>
    </row>
    <row r="67" spans="1:12" ht="15.75" x14ac:dyDescent="0.25">
      <c r="A67" s="10" t="s">
        <v>35</v>
      </c>
      <c r="B67" s="4"/>
      <c r="C67" s="21">
        <v>28000</v>
      </c>
      <c r="D67" s="27"/>
      <c r="E67" s="27"/>
      <c r="F67" s="27"/>
      <c r="G67" s="28"/>
      <c r="H67" s="4"/>
      <c r="I67" s="4"/>
      <c r="J67" s="4"/>
      <c r="K67" s="4"/>
      <c r="L67" s="4"/>
    </row>
    <row r="68" spans="1:12" ht="15.75" x14ac:dyDescent="0.25">
      <c r="A68" s="10" t="s">
        <v>36</v>
      </c>
      <c r="B68" s="4"/>
      <c r="C68" s="21">
        <v>800000</v>
      </c>
      <c r="D68" s="27"/>
      <c r="E68" s="27"/>
      <c r="F68" s="27"/>
      <c r="G68" s="28"/>
      <c r="H68" s="4"/>
      <c r="I68" s="4"/>
      <c r="J68" s="4"/>
      <c r="K68" s="4"/>
      <c r="L68" s="4"/>
    </row>
    <row r="69" spans="1:12" ht="15.75" x14ac:dyDescent="0.25">
      <c r="A69" s="23" t="s">
        <v>37</v>
      </c>
      <c r="B69" s="24"/>
      <c r="C69" s="31">
        <v>856000</v>
      </c>
      <c r="D69" s="29"/>
      <c r="E69" s="29"/>
      <c r="F69" s="29"/>
      <c r="G69" s="30"/>
      <c r="H69" s="4"/>
      <c r="I69" s="4"/>
      <c r="J69" s="4"/>
      <c r="K69" s="4"/>
      <c r="L69" s="4"/>
    </row>
    <row r="70" spans="1:12" ht="15.75" x14ac:dyDescent="0.25">
      <c r="A70" s="4"/>
      <c r="B70" s="4"/>
      <c r="C70" s="4"/>
      <c r="D70" s="4"/>
      <c r="E70" s="4"/>
      <c r="F70" s="4"/>
      <c r="G70" s="4"/>
      <c r="H70" s="4"/>
      <c r="I70" s="4"/>
      <c r="J70" s="4"/>
      <c r="K70" s="4"/>
      <c r="L70" s="4"/>
    </row>
    <row r="71" spans="1:12" ht="15.75" x14ac:dyDescent="0.25">
      <c r="A71" s="72" t="s">
        <v>41</v>
      </c>
      <c r="B71" s="73"/>
      <c r="C71" s="73"/>
      <c r="D71" s="73"/>
      <c r="E71" s="73"/>
      <c r="F71" s="73"/>
      <c r="G71" s="74"/>
      <c r="H71" s="4"/>
      <c r="I71" s="4"/>
      <c r="J71" s="4"/>
      <c r="K71" s="4"/>
      <c r="L71" s="4"/>
    </row>
    <row r="72" spans="1:12" ht="15.75" x14ac:dyDescent="0.25">
      <c r="A72" s="32"/>
      <c r="B72" s="33"/>
      <c r="C72" s="33"/>
      <c r="D72" s="33"/>
      <c r="E72" s="33"/>
      <c r="F72" s="4"/>
      <c r="G72" s="12"/>
      <c r="H72" s="4"/>
      <c r="I72" s="4"/>
      <c r="J72" s="4"/>
      <c r="K72" s="4"/>
      <c r="L72" s="4"/>
    </row>
    <row r="73" spans="1:12" ht="15.75" x14ac:dyDescent="0.25">
      <c r="A73" s="10" t="s">
        <v>18</v>
      </c>
      <c r="B73" s="11">
        <v>2020</v>
      </c>
      <c r="C73" s="4"/>
      <c r="D73" s="4"/>
      <c r="E73" s="4"/>
      <c r="F73" s="4"/>
      <c r="G73" s="12"/>
      <c r="H73" s="4"/>
      <c r="I73" s="4"/>
      <c r="J73" s="4"/>
      <c r="K73" s="4"/>
      <c r="L73" s="4"/>
    </row>
    <row r="74" spans="1:12" ht="15.75" x14ac:dyDescent="0.25">
      <c r="A74" s="10" t="s">
        <v>11</v>
      </c>
      <c r="B74" s="4"/>
      <c r="C74" s="4"/>
      <c r="D74" s="4"/>
      <c r="E74" s="4"/>
      <c r="F74" s="4"/>
      <c r="G74" s="12"/>
      <c r="H74" s="4"/>
      <c r="I74" s="4"/>
      <c r="J74" s="4"/>
      <c r="K74" s="4"/>
      <c r="L74" s="4"/>
    </row>
    <row r="75" spans="1:12" ht="15.75" x14ac:dyDescent="0.25">
      <c r="A75" s="10" t="s">
        <v>12</v>
      </c>
      <c r="B75" s="21">
        <v>900000</v>
      </c>
      <c r="C75" s="4"/>
      <c r="D75" s="4"/>
      <c r="E75" s="4"/>
      <c r="F75" s="4"/>
      <c r="G75" s="12"/>
      <c r="H75" s="4"/>
      <c r="I75" s="4"/>
      <c r="J75" s="4"/>
      <c r="K75" s="4"/>
      <c r="L75" s="4"/>
    </row>
    <row r="76" spans="1:12" ht="15.75" x14ac:dyDescent="0.25">
      <c r="A76" s="10" t="s">
        <v>13</v>
      </c>
      <c r="B76" s="21">
        <v>800000</v>
      </c>
      <c r="C76" s="4"/>
      <c r="D76" s="4"/>
      <c r="E76" s="4"/>
      <c r="F76" s="4"/>
      <c r="G76" s="12"/>
      <c r="H76" s="4"/>
      <c r="I76" s="4"/>
      <c r="J76" s="4"/>
      <c r="K76" s="4"/>
      <c r="L76" s="4"/>
    </row>
    <row r="77" spans="1:12" ht="15.75" x14ac:dyDescent="0.25">
      <c r="A77" s="10" t="s">
        <v>14</v>
      </c>
      <c r="B77" s="34">
        <v>100000</v>
      </c>
      <c r="C77" s="4"/>
      <c r="D77" s="4"/>
      <c r="E77" s="4"/>
      <c r="F77" s="4"/>
      <c r="G77" s="12"/>
      <c r="H77" s="4"/>
      <c r="I77" s="4"/>
      <c r="J77" s="4"/>
      <c r="K77" s="4"/>
      <c r="L77" s="4"/>
    </row>
    <row r="78" spans="1:12" ht="15.75" x14ac:dyDescent="0.25">
      <c r="A78" s="10" t="s">
        <v>15</v>
      </c>
      <c r="B78" s="21">
        <v>50000</v>
      </c>
      <c r="C78" s="4"/>
      <c r="D78" s="4"/>
      <c r="E78" s="4"/>
      <c r="F78" s="4"/>
      <c r="G78" s="12"/>
      <c r="H78" s="4"/>
      <c r="I78" s="4"/>
      <c r="J78" s="4"/>
      <c r="K78" s="4"/>
      <c r="L78" s="4"/>
    </row>
    <row r="79" spans="1:12" ht="15.75" x14ac:dyDescent="0.25">
      <c r="A79" s="10"/>
      <c r="B79" s="21"/>
      <c r="C79" s="4"/>
      <c r="D79" s="4"/>
      <c r="E79" s="4"/>
      <c r="F79" s="4"/>
      <c r="G79" s="12"/>
      <c r="H79" s="4"/>
      <c r="I79" s="4"/>
      <c r="J79" s="4"/>
      <c r="K79" s="4"/>
      <c r="L79" s="4"/>
    </row>
    <row r="80" spans="1:12" ht="15.75" x14ac:dyDescent="0.25">
      <c r="A80" s="10" t="s">
        <v>24</v>
      </c>
      <c r="B80" s="21">
        <v>26650</v>
      </c>
      <c r="C80" s="4"/>
      <c r="D80" s="4"/>
      <c r="E80" s="4"/>
      <c r="F80" s="4"/>
      <c r="G80" s="12"/>
      <c r="H80" s="4"/>
      <c r="I80" s="4"/>
      <c r="J80" s="4"/>
      <c r="K80" s="4"/>
      <c r="L80" s="4"/>
    </row>
    <row r="81" spans="1:12" ht="15.75" x14ac:dyDescent="0.25">
      <c r="A81" s="10"/>
      <c r="B81" s="4"/>
      <c r="C81" s="4"/>
      <c r="D81" s="4"/>
      <c r="E81" s="4"/>
      <c r="F81" s="4"/>
      <c r="G81" s="12"/>
      <c r="H81" s="4"/>
      <c r="I81" s="4"/>
      <c r="J81" s="4"/>
      <c r="K81" s="4"/>
      <c r="L81" s="4"/>
    </row>
    <row r="82" spans="1:12" ht="15.75" x14ac:dyDescent="0.25">
      <c r="A82" s="10"/>
      <c r="B82" s="4"/>
      <c r="C82" s="4"/>
      <c r="D82" s="4"/>
      <c r="E82" s="4"/>
      <c r="F82" s="4"/>
      <c r="G82" s="12"/>
      <c r="H82" s="4"/>
      <c r="I82" s="4"/>
      <c r="J82" s="4"/>
      <c r="K82" s="4"/>
      <c r="L82" s="4"/>
    </row>
    <row r="83" spans="1:12" ht="15.75" x14ac:dyDescent="0.25">
      <c r="A83" s="19" t="s">
        <v>40</v>
      </c>
      <c r="B83" s="4"/>
      <c r="C83" s="4"/>
      <c r="D83" s="4"/>
      <c r="E83" s="4"/>
      <c r="F83" s="4"/>
      <c r="G83" s="12"/>
      <c r="H83" s="4"/>
      <c r="I83" s="4"/>
      <c r="J83" s="4"/>
      <c r="K83" s="4"/>
      <c r="L83" s="4"/>
    </row>
    <row r="84" spans="1:12" ht="15.75" x14ac:dyDescent="0.25">
      <c r="A84" s="19" t="s">
        <v>33</v>
      </c>
      <c r="B84" s="20"/>
      <c r="C84" s="4"/>
      <c r="D84" s="4"/>
      <c r="E84" s="4"/>
      <c r="F84" s="4"/>
      <c r="G84" s="12"/>
      <c r="H84" s="4"/>
      <c r="I84" s="4"/>
      <c r="J84" s="4"/>
      <c r="K84" s="4"/>
      <c r="L84" s="4"/>
    </row>
    <row r="85" spans="1:12" ht="15.75" x14ac:dyDescent="0.25">
      <c r="A85" s="10"/>
      <c r="B85" s="4"/>
      <c r="C85" s="4"/>
      <c r="D85" s="4"/>
      <c r="E85" s="4"/>
      <c r="F85" s="4"/>
      <c r="G85" s="12"/>
      <c r="H85" s="4"/>
      <c r="I85" s="4"/>
      <c r="J85" s="4"/>
      <c r="K85" s="4"/>
      <c r="L85" s="4"/>
    </row>
    <row r="86" spans="1:12" ht="15.75" x14ac:dyDescent="0.25">
      <c r="A86" s="10" t="s">
        <v>34</v>
      </c>
      <c r="B86" s="4"/>
      <c r="C86" s="21">
        <v>28000</v>
      </c>
      <c r="D86" s="4"/>
      <c r="E86" s="4"/>
      <c r="F86" s="4"/>
      <c r="G86" s="12"/>
      <c r="H86" s="4"/>
      <c r="I86" s="4"/>
      <c r="J86" s="4"/>
      <c r="K86" s="4"/>
      <c r="L86" s="4"/>
    </row>
    <row r="87" spans="1:12" ht="15.75" x14ac:dyDescent="0.25">
      <c r="A87" s="10" t="s">
        <v>35</v>
      </c>
      <c r="B87" s="4"/>
      <c r="C87" s="21">
        <v>13160</v>
      </c>
      <c r="D87" s="4"/>
      <c r="E87" s="4"/>
      <c r="F87" s="4"/>
      <c r="G87" s="12"/>
      <c r="H87" s="4"/>
      <c r="I87" s="4"/>
      <c r="J87" s="4"/>
      <c r="K87" s="4"/>
      <c r="L87" s="4"/>
    </row>
    <row r="88" spans="1:12" ht="15.75" x14ac:dyDescent="0.25">
      <c r="A88" s="10" t="s">
        <v>11</v>
      </c>
      <c r="B88" s="4"/>
      <c r="C88" s="21">
        <v>900000</v>
      </c>
      <c r="D88" s="4"/>
      <c r="E88" s="4"/>
      <c r="F88" s="4"/>
      <c r="G88" s="12"/>
      <c r="H88" s="4"/>
      <c r="I88" s="4"/>
      <c r="J88" s="4"/>
      <c r="K88" s="4"/>
      <c r="L88" s="4"/>
    </row>
    <row r="89" spans="1:12" ht="15.75" x14ac:dyDescent="0.25">
      <c r="A89" s="10" t="s">
        <v>42</v>
      </c>
      <c r="B89" s="4"/>
      <c r="C89" s="21">
        <v>-26650</v>
      </c>
      <c r="D89" s="4"/>
      <c r="E89" s="4"/>
      <c r="F89" s="4"/>
      <c r="G89" s="12"/>
      <c r="H89" s="4"/>
      <c r="I89" s="4"/>
      <c r="J89" s="4"/>
      <c r="K89" s="4"/>
      <c r="L89" s="4"/>
    </row>
    <row r="90" spans="1:12" ht="15.75" x14ac:dyDescent="0.25">
      <c r="A90" s="23" t="s">
        <v>37</v>
      </c>
      <c r="B90" s="24"/>
      <c r="C90" s="31">
        <v>914510</v>
      </c>
      <c r="D90" s="24"/>
      <c r="E90" s="24"/>
      <c r="F90" s="24"/>
      <c r="G90" s="26"/>
      <c r="H90" s="4"/>
      <c r="I90" s="4"/>
      <c r="J90" s="4"/>
      <c r="K90" s="4"/>
      <c r="L90" s="4"/>
    </row>
    <row r="91" spans="1:12" ht="15.75" x14ac:dyDescent="0.25">
      <c r="A91" s="4"/>
      <c r="B91" s="4"/>
      <c r="C91" s="4"/>
      <c r="D91" s="4"/>
      <c r="E91" s="4"/>
      <c r="F91" s="4"/>
      <c r="G91" s="4"/>
      <c r="H91" s="4"/>
      <c r="I91" s="4"/>
      <c r="J91" s="4"/>
      <c r="K91" s="4"/>
      <c r="L91" s="4"/>
    </row>
    <row r="92" spans="1:12" ht="15.75" x14ac:dyDescent="0.25">
      <c r="A92" s="72" t="s">
        <v>43</v>
      </c>
      <c r="B92" s="73"/>
      <c r="C92" s="73"/>
      <c r="D92" s="73"/>
      <c r="E92" s="73"/>
      <c r="F92" s="73"/>
      <c r="G92" s="74"/>
      <c r="H92" s="4"/>
      <c r="I92" s="4"/>
      <c r="J92" s="4"/>
      <c r="K92" s="4"/>
      <c r="L92" s="4"/>
    </row>
    <row r="93" spans="1:12" ht="15.75" x14ac:dyDescent="0.25">
      <c r="A93" s="10"/>
      <c r="B93" s="4"/>
      <c r="C93" s="4"/>
      <c r="D93" s="4"/>
      <c r="E93" s="4"/>
      <c r="F93" s="4"/>
      <c r="G93" s="12"/>
      <c r="H93" s="4"/>
      <c r="I93" s="4"/>
      <c r="J93" s="4"/>
      <c r="K93" s="4"/>
      <c r="L93" s="4"/>
    </row>
    <row r="94" spans="1:12" ht="15.75" x14ac:dyDescent="0.25">
      <c r="A94" s="10" t="s">
        <v>9</v>
      </c>
      <c r="B94" s="4">
        <v>2015</v>
      </c>
      <c r="C94" s="4"/>
      <c r="D94" s="4"/>
      <c r="E94" s="4"/>
      <c r="F94" s="4"/>
      <c r="G94" s="12"/>
      <c r="H94" s="4"/>
      <c r="I94" s="4"/>
      <c r="J94" s="4"/>
      <c r="K94" s="4"/>
      <c r="L94" s="4"/>
    </row>
    <row r="95" spans="1:12" ht="15.75" x14ac:dyDescent="0.25">
      <c r="A95" s="10"/>
      <c r="B95" s="4"/>
      <c r="C95" s="4"/>
      <c r="D95" s="4"/>
      <c r="E95" s="4"/>
      <c r="F95" s="4"/>
      <c r="G95" s="12"/>
      <c r="H95" s="4"/>
      <c r="I95" s="4"/>
      <c r="J95" s="4"/>
      <c r="K95" s="4"/>
      <c r="L95" s="4"/>
    </row>
    <row r="96" spans="1:12" ht="15.75" x14ac:dyDescent="0.25">
      <c r="A96" s="10" t="s">
        <v>10</v>
      </c>
      <c r="B96" s="4"/>
      <c r="C96" s="4"/>
      <c r="D96" s="4"/>
      <c r="E96" s="4"/>
      <c r="F96" s="4"/>
      <c r="G96" s="12"/>
      <c r="H96" s="4"/>
      <c r="I96" s="4"/>
      <c r="J96" s="4"/>
      <c r="K96" s="4"/>
      <c r="L96" s="4"/>
    </row>
    <row r="97" spans="1:12" ht="15.75" x14ac:dyDescent="0.25">
      <c r="A97" s="10" t="s">
        <v>11</v>
      </c>
      <c r="B97" s="4"/>
      <c r="C97" s="4"/>
      <c r="D97" s="4"/>
      <c r="E97" s="4"/>
      <c r="F97" s="4"/>
      <c r="G97" s="12"/>
      <c r="H97" s="4"/>
      <c r="I97" s="4"/>
      <c r="J97" s="4"/>
      <c r="K97" s="4"/>
      <c r="L97" s="4"/>
    </row>
    <row r="98" spans="1:12" ht="15.75" x14ac:dyDescent="0.25">
      <c r="A98" s="10" t="s">
        <v>12</v>
      </c>
      <c r="B98" s="9">
        <v>300000</v>
      </c>
      <c r="C98" s="4"/>
      <c r="D98" s="4"/>
      <c r="E98" s="4"/>
      <c r="F98" s="4"/>
      <c r="G98" s="12"/>
      <c r="H98" s="4"/>
      <c r="I98" s="4"/>
      <c r="J98" s="4"/>
      <c r="K98" s="4"/>
      <c r="L98" s="4"/>
    </row>
    <row r="99" spans="1:12" ht="15.75" x14ac:dyDescent="0.25">
      <c r="A99" s="10" t="s">
        <v>13</v>
      </c>
      <c r="B99" s="9">
        <v>300000</v>
      </c>
      <c r="C99" s="4"/>
      <c r="D99" s="4"/>
      <c r="E99" s="4"/>
      <c r="F99" s="4"/>
      <c r="G99" s="12"/>
      <c r="H99" s="4"/>
      <c r="I99" s="4"/>
      <c r="J99" s="4"/>
      <c r="K99" s="4"/>
      <c r="L99" s="4"/>
    </row>
    <row r="100" spans="1:12" ht="15.75" x14ac:dyDescent="0.25">
      <c r="A100" s="10" t="s">
        <v>14</v>
      </c>
      <c r="B100" s="35" t="s">
        <v>44</v>
      </c>
      <c r="C100" s="4"/>
      <c r="D100" s="4"/>
      <c r="E100" s="4"/>
      <c r="F100" s="4"/>
      <c r="G100" s="12"/>
      <c r="H100" s="4"/>
      <c r="I100" s="4"/>
      <c r="J100" s="4"/>
      <c r="K100" s="4"/>
      <c r="L100" s="4"/>
    </row>
    <row r="101" spans="1:12" ht="15.75" x14ac:dyDescent="0.25">
      <c r="A101" s="10" t="s">
        <v>15</v>
      </c>
      <c r="B101" s="9" t="s">
        <v>44</v>
      </c>
      <c r="C101" s="4"/>
      <c r="D101" s="4"/>
      <c r="E101" s="4"/>
      <c r="F101" s="4"/>
      <c r="G101" s="12"/>
      <c r="H101" s="4"/>
      <c r="I101" s="4"/>
      <c r="J101" s="4"/>
      <c r="K101" s="4"/>
      <c r="L101" s="4"/>
    </row>
    <row r="102" spans="1:12" ht="15.75" x14ac:dyDescent="0.25">
      <c r="A102" s="10"/>
      <c r="B102" s="9"/>
      <c r="C102" s="4"/>
      <c r="D102" s="4"/>
      <c r="E102" s="4"/>
      <c r="F102" s="4"/>
      <c r="G102" s="12"/>
      <c r="H102" s="4"/>
      <c r="I102" s="4"/>
      <c r="J102" s="4"/>
      <c r="K102" s="4"/>
      <c r="L102" s="4"/>
    </row>
    <row r="103" spans="1:12" ht="15.75" x14ac:dyDescent="0.25">
      <c r="A103" s="10"/>
      <c r="B103" s="9"/>
      <c r="C103" s="4"/>
      <c r="D103" s="4"/>
      <c r="E103" s="4"/>
      <c r="F103" s="4"/>
      <c r="G103" s="12"/>
      <c r="H103" s="4"/>
      <c r="I103" s="4"/>
      <c r="J103" s="4"/>
      <c r="K103" s="4"/>
      <c r="L103" s="4"/>
    </row>
    <row r="104" spans="1:12" ht="15.75" x14ac:dyDescent="0.25">
      <c r="A104" s="10" t="s">
        <v>16</v>
      </c>
      <c r="B104" s="4"/>
      <c r="C104" s="4"/>
      <c r="D104" s="4"/>
      <c r="E104" s="4"/>
      <c r="F104" s="4"/>
      <c r="G104" s="12"/>
      <c r="H104" s="4"/>
      <c r="I104" s="4"/>
      <c r="J104" s="4"/>
      <c r="K104" s="4"/>
      <c r="L104" s="4"/>
    </row>
    <row r="105" spans="1:12" ht="15.75" x14ac:dyDescent="0.25">
      <c r="A105" s="10" t="s">
        <v>11</v>
      </c>
      <c r="B105" s="9"/>
      <c r="C105" s="4"/>
      <c r="D105" s="4"/>
      <c r="E105" s="4"/>
      <c r="F105" s="4"/>
      <c r="G105" s="12"/>
      <c r="H105" s="4"/>
      <c r="I105" s="4"/>
      <c r="J105" s="4"/>
      <c r="K105" s="4"/>
      <c r="L105" s="4"/>
    </row>
    <row r="106" spans="1:12" ht="15.75" x14ac:dyDescent="0.25">
      <c r="A106" s="10" t="s">
        <v>13</v>
      </c>
      <c r="B106" s="9">
        <v>300000</v>
      </c>
      <c r="C106" s="4"/>
      <c r="D106" s="4"/>
      <c r="E106" s="4"/>
      <c r="F106" s="4"/>
      <c r="G106" s="12"/>
      <c r="H106" s="4"/>
      <c r="I106" s="4"/>
      <c r="J106" s="4"/>
      <c r="K106" s="4"/>
      <c r="L106" s="4"/>
    </row>
    <row r="107" spans="1:12" ht="15.75" x14ac:dyDescent="0.25">
      <c r="A107" s="10"/>
      <c r="B107" s="4"/>
      <c r="C107" s="4"/>
      <c r="D107" s="4"/>
      <c r="E107" s="4"/>
      <c r="F107" s="4"/>
      <c r="G107" s="12"/>
      <c r="H107" s="4"/>
      <c r="I107" s="4"/>
      <c r="J107" s="4"/>
      <c r="K107" s="4"/>
      <c r="L107" s="4"/>
    </row>
    <row r="108" spans="1:12" ht="15.75" x14ac:dyDescent="0.25">
      <c r="A108" s="10" t="s">
        <v>17</v>
      </c>
      <c r="B108" s="4"/>
      <c r="C108" s="4"/>
      <c r="D108" s="4"/>
      <c r="E108" s="4"/>
      <c r="F108" s="4"/>
      <c r="G108" s="12"/>
      <c r="H108" s="4"/>
      <c r="I108" s="4"/>
      <c r="J108" s="4"/>
      <c r="K108" s="4"/>
      <c r="L108" s="4"/>
    </row>
    <row r="109" spans="1:12" ht="15.75" x14ac:dyDescent="0.25">
      <c r="A109" s="10"/>
      <c r="B109" s="4"/>
      <c r="C109" s="15">
        <v>2015</v>
      </c>
      <c r="D109" s="15">
        <v>2016</v>
      </c>
      <c r="E109" s="15">
        <v>2017</v>
      </c>
      <c r="F109" s="15">
        <v>2018</v>
      </c>
      <c r="G109" s="16">
        <v>2019</v>
      </c>
      <c r="H109" s="4"/>
      <c r="I109" s="4"/>
      <c r="J109" s="4"/>
      <c r="K109" s="4"/>
      <c r="L109" s="4"/>
    </row>
    <row r="110" spans="1:12" ht="15.75" x14ac:dyDescent="0.25">
      <c r="A110" s="10" t="s">
        <v>18</v>
      </c>
      <c r="B110" s="4"/>
      <c r="C110" s="15"/>
      <c r="D110" s="15"/>
      <c r="E110" s="15"/>
      <c r="F110" s="15"/>
      <c r="G110" s="16"/>
      <c r="H110" s="4"/>
      <c r="I110" s="4"/>
      <c r="J110" s="4"/>
      <c r="K110" s="4"/>
      <c r="L110" s="4"/>
    </row>
    <row r="111" spans="1:12" ht="15.75" x14ac:dyDescent="0.25">
      <c r="A111" s="10" t="s">
        <v>45</v>
      </c>
      <c r="B111" s="4"/>
      <c r="C111" s="9">
        <v>28000</v>
      </c>
      <c r="D111" s="9">
        <v>28000</v>
      </c>
      <c r="E111" s="9">
        <v>28000</v>
      </c>
      <c r="F111" s="9">
        <v>28000</v>
      </c>
      <c r="G111" s="17">
        <v>28000</v>
      </c>
      <c r="H111" s="4"/>
      <c r="I111" s="4"/>
      <c r="J111" s="4"/>
      <c r="K111" s="4"/>
      <c r="L111" s="4"/>
    </row>
    <row r="112" spans="1:12" ht="15.75" x14ac:dyDescent="0.25">
      <c r="A112" s="10" t="s">
        <v>20</v>
      </c>
      <c r="B112" s="4"/>
      <c r="C112" s="9"/>
      <c r="D112" s="9"/>
      <c r="E112" s="9"/>
      <c r="F112" s="9"/>
      <c r="G112" s="17"/>
      <c r="H112" s="4"/>
      <c r="I112" s="4"/>
      <c r="J112" s="4"/>
      <c r="K112" s="4"/>
      <c r="L112" s="4"/>
    </row>
    <row r="113" spans="1:12" ht="15.75" x14ac:dyDescent="0.25">
      <c r="A113" s="10" t="s">
        <v>21</v>
      </c>
      <c r="B113" s="4"/>
      <c r="C113" s="9">
        <v>-16800</v>
      </c>
      <c r="D113" s="9">
        <v>-16800</v>
      </c>
      <c r="E113" s="9">
        <v>-16800</v>
      </c>
      <c r="F113" s="9">
        <v>-16800</v>
      </c>
      <c r="G113" s="17">
        <v>-16800</v>
      </c>
      <c r="H113" s="4"/>
      <c r="I113" s="4"/>
      <c r="J113" s="4"/>
      <c r="K113" s="4"/>
      <c r="L113" s="4"/>
    </row>
    <row r="114" spans="1:12" ht="15.75" x14ac:dyDescent="0.25">
      <c r="A114" s="10" t="s">
        <v>22</v>
      </c>
      <c r="B114" s="4"/>
      <c r="C114" s="9">
        <v>-5600</v>
      </c>
      <c r="D114" s="9">
        <v>-5600</v>
      </c>
      <c r="E114" s="9">
        <v>-5600</v>
      </c>
      <c r="F114" s="9">
        <v>-5600</v>
      </c>
      <c r="G114" s="17">
        <v>-5600</v>
      </c>
      <c r="H114" s="4"/>
      <c r="I114" s="4"/>
      <c r="J114" s="4"/>
      <c r="K114" s="4"/>
      <c r="L114" s="4"/>
    </row>
    <row r="115" spans="1:12" ht="15.75" x14ac:dyDescent="0.25">
      <c r="A115" s="10"/>
      <c r="B115" s="4"/>
      <c r="C115" s="9"/>
      <c r="D115" s="9"/>
      <c r="E115" s="9"/>
      <c r="F115" s="9"/>
      <c r="G115" s="17"/>
      <c r="H115" s="4"/>
      <c r="I115" s="4"/>
      <c r="J115" s="4"/>
      <c r="K115" s="4"/>
      <c r="L115" s="4"/>
    </row>
    <row r="116" spans="1:12" ht="15.75" x14ac:dyDescent="0.25">
      <c r="A116" s="10" t="s">
        <v>23</v>
      </c>
      <c r="B116" s="4"/>
      <c r="C116" s="35">
        <v>5600</v>
      </c>
      <c r="D116" s="35">
        <v>5600</v>
      </c>
      <c r="E116" s="35">
        <v>5600</v>
      </c>
      <c r="F116" s="35">
        <v>5600</v>
      </c>
      <c r="G116" s="36">
        <v>5600</v>
      </c>
      <c r="H116" s="4"/>
      <c r="I116" s="4"/>
      <c r="J116" s="4"/>
      <c r="K116" s="4"/>
      <c r="L116" s="4"/>
    </row>
    <row r="117" spans="1:12" ht="15.75" x14ac:dyDescent="0.25">
      <c r="A117" s="10" t="s">
        <v>24</v>
      </c>
      <c r="B117" s="4"/>
      <c r="C117" s="9">
        <v>2968</v>
      </c>
      <c r="D117" s="9">
        <v>2968</v>
      </c>
      <c r="E117" s="9">
        <v>2968</v>
      </c>
      <c r="F117" s="9">
        <v>2968</v>
      </c>
      <c r="G117" s="17">
        <v>2968</v>
      </c>
      <c r="H117" s="4"/>
      <c r="I117" s="4"/>
      <c r="J117" s="4"/>
      <c r="K117" s="4"/>
      <c r="L117" s="4"/>
    </row>
    <row r="118" spans="1:12" ht="15.75" x14ac:dyDescent="0.25">
      <c r="A118" s="10" t="s">
        <v>25</v>
      </c>
      <c r="B118" s="4"/>
      <c r="C118" s="35">
        <v>2632</v>
      </c>
      <c r="D118" s="35">
        <v>2632</v>
      </c>
      <c r="E118" s="35">
        <v>2632</v>
      </c>
      <c r="F118" s="35">
        <v>2632</v>
      </c>
      <c r="G118" s="36">
        <v>2632</v>
      </c>
      <c r="H118" s="4"/>
      <c r="I118" s="4"/>
      <c r="J118" s="4"/>
      <c r="K118" s="4"/>
      <c r="L118" s="4"/>
    </row>
    <row r="119" spans="1:12" ht="15.75" x14ac:dyDescent="0.25">
      <c r="A119" s="10"/>
      <c r="B119" s="4"/>
      <c r="C119" s="4"/>
      <c r="D119" s="4"/>
      <c r="E119" s="4"/>
      <c r="F119" s="4"/>
      <c r="G119" s="12"/>
      <c r="H119" s="4"/>
      <c r="I119" s="4"/>
      <c r="J119" s="4"/>
      <c r="K119" s="4"/>
      <c r="L119" s="4"/>
    </row>
    <row r="120" spans="1:12" ht="15.75" x14ac:dyDescent="0.25">
      <c r="A120" s="10"/>
      <c r="B120" s="4"/>
      <c r="C120" s="4"/>
      <c r="D120" s="4"/>
      <c r="E120" s="4"/>
      <c r="F120" s="4"/>
      <c r="G120" s="12"/>
      <c r="H120" s="4"/>
      <c r="I120" s="4"/>
      <c r="J120" s="4"/>
      <c r="K120" s="4"/>
      <c r="L120" s="4"/>
    </row>
    <row r="121" spans="1:12" ht="15.75" x14ac:dyDescent="0.25">
      <c r="A121" s="10"/>
      <c r="B121" s="4"/>
      <c r="C121" s="4"/>
      <c r="D121" s="4"/>
      <c r="E121" s="4"/>
      <c r="F121" s="4"/>
      <c r="G121" s="12"/>
      <c r="H121" s="4"/>
      <c r="I121" s="4"/>
      <c r="J121" s="4"/>
      <c r="K121" s="4"/>
      <c r="L121" s="4"/>
    </row>
    <row r="122" spans="1:12" ht="15.75" x14ac:dyDescent="0.25">
      <c r="A122" s="10" t="s">
        <v>26</v>
      </c>
      <c r="B122" s="4"/>
      <c r="C122" s="9">
        <v>5600</v>
      </c>
      <c r="D122" s="9">
        <v>5600</v>
      </c>
      <c r="E122" s="9">
        <v>5600</v>
      </c>
      <c r="F122" s="9">
        <v>5600</v>
      </c>
      <c r="G122" s="17">
        <v>5600</v>
      </c>
      <c r="H122" s="4"/>
      <c r="I122" s="4"/>
      <c r="J122" s="4"/>
      <c r="K122" s="4"/>
      <c r="L122" s="4"/>
    </row>
    <row r="123" spans="1:12" ht="15.75" x14ac:dyDescent="0.25">
      <c r="A123" s="10" t="s">
        <v>27</v>
      </c>
      <c r="B123" s="4"/>
      <c r="C123" s="9" t="s">
        <v>28</v>
      </c>
      <c r="D123" s="9" t="s">
        <v>29</v>
      </c>
      <c r="E123" s="9" t="s">
        <v>30</v>
      </c>
      <c r="F123" s="9" t="s">
        <v>30</v>
      </c>
      <c r="G123" s="17" t="s">
        <v>30</v>
      </c>
      <c r="H123" s="4"/>
      <c r="I123" s="4"/>
      <c r="J123" s="4"/>
      <c r="K123" s="4"/>
      <c r="L123" s="4"/>
    </row>
    <row r="124" spans="1:12" ht="15.75" x14ac:dyDescent="0.25">
      <c r="A124" s="10" t="s">
        <v>31</v>
      </c>
      <c r="B124" s="4"/>
      <c r="C124" s="35">
        <v>5600</v>
      </c>
      <c r="D124" s="35">
        <v>5600</v>
      </c>
      <c r="E124" s="35">
        <v>5600</v>
      </c>
      <c r="F124" s="35">
        <v>5600</v>
      </c>
      <c r="G124" s="36">
        <v>5600</v>
      </c>
      <c r="H124" s="4"/>
      <c r="I124" s="4"/>
      <c r="J124" s="4"/>
      <c r="K124" s="4"/>
      <c r="L124" s="4"/>
    </row>
    <row r="125" spans="1:12" ht="15.75" x14ac:dyDescent="0.25">
      <c r="A125" s="10"/>
      <c r="B125" s="4"/>
      <c r="C125" s="4"/>
      <c r="D125" s="4"/>
      <c r="E125" s="4"/>
      <c r="F125" s="4"/>
      <c r="G125" s="12"/>
      <c r="H125" s="4"/>
      <c r="I125" s="4"/>
      <c r="J125" s="4"/>
      <c r="K125" s="4"/>
      <c r="L125" s="4"/>
    </row>
    <row r="126" spans="1:12" ht="15.75" x14ac:dyDescent="0.25">
      <c r="A126" s="10"/>
      <c r="B126" s="4"/>
      <c r="C126" s="4"/>
      <c r="D126" s="4"/>
      <c r="E126" s="4"/>
      <c r="F126" s="4"/>
      <c r="G126" s="12"/>
      <c r="H126" s="4"/>
      <c r="I126" s="4"/>
      <c r="J126" s="4"/>
      <c r="K126" s="4"/>
      <c r="L126" s="4"/>
    </row>
    <row r="127" spans="1:12" ht="15.75" x14ac:dyDescent="0.25">
      <c r="A127" s="19" t="s">
        <v>40</v>
      </c>
      <c r="B127" s="4"/>
      <c r="C127" s="4"/>
      <c r="D127" s="4"/>
      <c r="E127" s="4"/>
      <c r="F127" s="4"/>
      <c r="G127" s="12"/>
      <c r="H127" s="4"/>
      <c r="I127" s="4"/>
      <c r="J127" s="4"/>
      <c r="K127" s="4"/>
      <c r="L127" s="4"/>
    </row>
    <row r="128" spans="1:12" ht="15.75" x14ac:dyDescent="0.25">
      <c r="A128" s="19" t="s">
        <v>33</v>
      </c>
      <c r="B128" s="20"/>
      <c r="C128" s="4"/>
      <c r="D128" s="4"/>
      <c r="E128" s="4"/>
      <c r="F128" s="4"/>
      <c r="G128" s="12"/>
      <c r="H128" s="4"/>
      <c r="I128" s="4"/>
      <c r="J128" s="4"/>
      <c r="K128" s="4"/>
      <c r="L128" s="4"/>
    </row>
    <row r="129" spans="1:12" ht="15.75" x14ac:dyDescent="0.25">
      <c r="A129" s="10"/>
      <c r="B129" s="4"/>
      <c r="C129" s="4"/>
      <c r="D129" s="4"/>
      <c r="E129" s="4"/>
      <c r="F129" s="4"/>
      <c r="G129" s="12"/>
      <c r="H129" s="4"/>
      <c r="I129" s="4"/>
      <c r="J129" s="4"/>
      <c r="K129" s="4"/>
      <c r="L129" s="4"/>
    </row>
    <row r="130" spans="1:12" ht="15.75" x14ac:dyDescent="0.25">
      <c r="A130" s="10" t="s">
        <v>46</v>
      </c>
      <c r="B130" s="4"/>
      <c r="C130" s="21">
        <v>28000</v>
      </c>
      <c r="D130" s="4"/>
      <c r="E130" s="4"/>
      <c r="F130" s="4"/>
      <c r="G130" s="12"/>
      <c r="H130" s="4"/>
      <c r="I130" s="4"/>
      <c r="J130" s="4"/>
      <c r="K130" s="4"/>
      <c r="L130" s="4"/>
    </row>
    <row r="131" spans="1:12" ht="15.75" x14ac:dyDescent="0.25">
      <c r="A131" s="10" t="s">
        <v>35</v>
      </c>
      <c r="B131" s="4"/>
      <c r="C131" s="21">
        <v>13160</v>
      </c>
      <c r="D131" s="4"/>
      <c r="E131" s="4"/>
      <c r="F131" s="4"/>
      <c r="G131" s="12"/>
      <c r="H131" s="4"/>
      <c r="I131" s="4"/>
      <c r="J131" s="4"/>
      <c r="K131" s="4"/>
      <c r="L131" s="4"/>
    </row>
    <row r="132" spans="1:12" ht="15.75" x14ac:dyDescent="0.25">
      <c r="A132" s="10" t="s">
        <v>36</v>
      </c>
      <c r="B132" s="4"/>
      <c r="C132" s="21">
        <v>300000</v>
      </c>
      <c r="D132" s="4"/>
      <c r="E132" s="4"/>
      <c r="F132" s="4"/>
      <c r="G132" s="12"/>
      <c r="H132" s="4"/>
      <c r="I132" s="4"/>
      <c r="J132" s="4"/>
      <c r="K132" s="4"/>
      <c r="L132" s="4"/>
    </row>
    <row r="133" spans="1:12" ht="15.75" x14ac:dyDescent="0.25">
      <c r="A133" s="23" t="s">
        <v>37</v>
      </c>
      <c r="B133" s="24"/>
      <c r="C133" s="31">
        <v>341160</v>
      </c>
      <c r="D133" s="24"/>
      <c r="E133" s="24"/>
      <c r="F133" s="24"/>
      <c r="G133" s="26"/>
      <c r="H133" s="4"/>
      <c r="I133" s="4"/>
      <c r="J133" s="4"/>
      <c r="K133" s="4"/>
      <c r="L133" s="4"/>
    </row>
    <row r="134" spans="1:12" ht="15.75" x14ac:dyDescent="0.25">
      <c r="A134" s="4"/>
      <c r="B134" s="4"/>
      <c r="C134" s="4"/>
      <c r="D134" s="4"/>
      <c r="E134" s="4"/>
      <c r="F134" s="4"/>
      <c r="G134" s="4"/>
      <c r="H134" s="4"/>
      <c r="I134" s="4"/>
      <c r="J134" s="4"/>
      <c r="K134" s="4"/>
      <c r="L134" s="4"/>
    </row>
    <row r="135" spans="1:12" ht="15.75" x14ac:dyDescent="0.25">
      <c r="A135" s="72" t="s">
        <v>47</v>
      </c>
      <c r="B135" s="73"/>
      <c r="C135" s="73"/>
      <c r="D135" s="73"/>
      <c r="E135" s="73"/>
      <c r="F135" s="73"/>
      <c r="G135" s="74"/>
      <c r="H135" s="4"/>
      <c r="I135" s="4"/>
      <c r="J135" s="4"/>
      <c r="K135" s="4"/>
      <c r="L135" s="4"/>
    </row>
    <row r="136" spans="1:12" ht="15.75" x14ac:dyDescent="0.25">
      <c r="A136" s="32"/>
      <c r="B136" s="33"/>
      <c r="C136" s="33"/>
      <c r="D136" s="33"/>
      <c r="E136" s="33"/>
      <c r="F136" s="33"/>
      <c r="G136" s="37"/>
      <c r="H136" s="4"/>
      <c r="I136" s="4"/>
      <c r="J136" s="4"/>
      <c r="K136" s="4"/>
      <c r="L136" s="4"/>
    </row>
    <row r="137" spans="1:12" ht="15.75" x14ac:dyDescent="0.25">
      <c r="A137" s="10" t="s">
        <v>10</v>
      </c>
      <c r="B137" s="4"/>
      <c r="C137" s="4"/>
      <c r="D137" s="4"/>
      <c r="E137" s="4"/>
      <c r="F137" s="4"/>
      <c r="G137" s="12"/>
      <c r="H137" s="4"/>
      <c r="I137" s="4"/>
      <c r="J137" s="4"/>
      <c r="K137" s="4"/>
      <c r="L137" s="4"/>
    </row>
    <row r="138" spans="1:12" ht="15.75" x14ac:dyDescent="0.25">
      <c r="A138" s="10" t="s">
        <v>11</v>
      </c>
      <c r="B138" s="4"/>
      <c r="C138" s="4"/>
      <c r="D138" s="4"/>
      <c r="E138" s="4"/>
      <c r="F138" s="4"/>
      <c r="G138" s="12"/>
      <c r="H138" s="4"/>
      <c r="I138" s="4"/>
      <c r="J138" s="4"/>
      <c r="K138" s="4"/>
      <c r="L138" s="4"/>
    </row>
    <row r="139" spans="1:12" ht="15.75" x14ac:dyDescent="0.25">
      <c r="A139" s="10" t="s">
        <v>12</v>
      </c>
      <c r="B139" s="9">
        <v>800000</v>
      </c>
      <c r="C139" s="4"/>
      <c r="D139" s="4"/>
      <c r="E139" s="4"/>
      <c r="F139" s="4"/>
      <c r="G139" s="12"/>
      <c r="H139" s="4"/>
      <c r="I139" s="4"/>
      <c r="J139" s="4"/>
      <c r="K139" s="4"/>
      <c r="L139" s="4"/>
    </row>
    <row r="140" spans="1:12" ht="15.75" x14ac:dyDescent="0.25">
      <c r="A140" s="10" t="s">
        <v>13</v>
      </c>
      <c r="B140" s="9">
        <v>300000</v>
      </c>
      <c r="C140" s="4"/>
      <c r="D140" s="4"/>
      <c r="E140" s="4"/>
      <c r="F140" s="4"/>
      <c r="G140" s="12"/>
      <c r="H140" s="4"/>
      <c r="I140" s="4"/>
      <c r="J140" s="4"/>
      <c r="K140" s="4"/>
      <c r="L140" s="4"/>
    </row>
    <row r="141" spans="1:12" ht="15.75" x14ac:dyDescent="0.25">
      <c r="A141" s="10" t="s">
        <v>14</v>
      </c>
      <c r="B141" s="35">
        <v>500000</v>
      </c>
      <c r="C141" s="4"/>
      <c r="D141" s="4"/>
      <c r="E141" s="4"/>
      <c r="F141" s="4"/>
      <c r="G141" s="12"/>
      <c r="H141" s="4"/>
      <c r="I141" s="4"/>
      <c r="J141" s="4"/>
      <c r="K141" s="4"/>
      <c r="L141" s="4"/>
    </row>
    <row r="142" spans="1:12" ht="15.75" x14ac:dyDescent="0.25">
      <c r="A142" s="10" t="s">
        <v>15</v>
      </c>
      <c r="B142" s="9">
        <v>250000</v>
      </c>
      <c r="C142" s="4"/>
      <c r="D142" s="4"/>
      <c r="E142" s="4"/>
      <c r="F142" s="4"/>
      <c r="G142" s="12"/>
      <c r="H142" s="4"/>
      <c r="I142" s="4"/>
      <c r="J142" s="4"/>
      <c r="K142" s="4"/>
      <c r="L142" s="4"/>
    </row>
    <row r="143" spans="1:12" ht="15.75" x14ac:dyDescent="0.25">
      <c r="A143" s="10"/>
      <c r="B143" s="9"/>
      <c r="C143" s="4"/>
      <c r="D143" s="4"/>
      <c r="E143" s="4"/>
      <c r="F143" s="4"/>
      <c r="G143" s="12"/>
      <c r="H143" s="4"/>
      <c r="I143" s="4"/>
      <c r="J143" s="4"/>
      <c r="K143" s="4"/>
      <c r="L143" s="4"/>
    </row>
    <row r="144" spans="1:12" ht="15.75" x14ac:dyDescent="0.25">
      <c r="A144" s="10" t="s">
        <v>16</v>
      </c>
      <c r="B144" s="4"/>
      <c r="C144" s="4"/>
      <c r="D144" s="4"/>
      <c r="E144" s="4"/>
      <c r="F144" s="4"/>
      <c r="G144" s="12"/>
      <c r="H144" s="4"/>
      <c r="I144" s="4"/>
      <c r="J144" s="4"/>
      <c r="K144" s="4"/>
      <c r="L144" s="4"/>
    </row>
    <row r="145" spans="1:12" ht="15.75" x14ac:dyDescent="0.25">
      <c r="A145" s="10" t="s">
        <v>11</v>
      </c>
      <c r="B145" s="9"/>
      <c r="C145" s="4"/>
      <c r="D145" s="4"/>
      <c r="E145" s="4"/>
      <c r="F145" s="4"/>
      <c r="G145" s="12"/>
      <c r="H145" s="4"/>
      <c r="I145" s="4"/>
      <c r="J145" s="4"/>
      <c r="K145" s="4"/>
      <c r="L145" s="4"/>
    </row>
    <row r="146" spans="1:12" ht="15.75" x14ac:dyDescent="0.25">
      <c r="A146" s="10" t="s">
        <v>13</v>
      </c>
      <c r="B146" s="9">
        <v>800000</v>
      </c>
      <c r="C146" s="4"/>
      <c r="D146" s="4"/>
      <c r="E146" s="4"/>
      <c r="F146" s="4"/>
      <c r="G146" s="12"/>
      <c r="H146" s="4"/>
      <c r="I146" s="4"/>
      <c r="J146" s="4"/>
      <c r="K146" s="4"/>
      <c r="L146" s="4"/>
    </row>
    <row r="147" spans="1:12" ht="15.75" x14ac:dyDescent="0.25">
      <c r="A147" s="10"/>
      <c r="B147" s="4"/>
      <c r="C147" s="4"/>
      <c r="D147" s="4"/>
      <c r="E147" s="4"/>
      <c r="F147" s="4"/>
      <c r="G147" s="12"/>
      <c r="H147" s="4"/>
      <c r="I147" s="4"/>
      <c r="J147" s="4"/>
      <c r="K147" s="4"/>
      <c r="L147" s="4"/>
    </row>
    <row r="148" spans="1:12" ht="15.75" x14ac:dyDescent="0.25">
      <c r="A148" s="10"/>
      <c r="B148" s="4"/>
      <c r="C148" s="4"/>
      <c r="D148" s="4"/>
      <c r="E148" s="4"/>
      <c r="F148" s="4"/>
      <c r="G148" s="12"/>
      <c r="H148" s="4"/>
      <c r="I148" s="4"/>
      <c r="J148" s="4"/>
      <c r="K148" s="4"/>
      <c r="L148" s="4"/>
    </row>
    <row r="149" spans="1:12" ht="15.75" x14ac:dyDescent="0.25">
      <c r="A149" s="10" t="s">
        <v>17</v>
      </c>
      <c r="B149" s="4"/>
      <c r="C149" s="4"/>
      <c r="D149" s="4"/>
      <c r="E149" s="4"/>
      <c r="F149" s="4"/>
      <c r="G149" s="12"/>
      <c r="H149" s="4"/>
      <c r="I149" s="4"/>
      <c r="J149" s="4"/>
      <c r="K149" s="4"/>
      <c r="L149" s="4"/>
    </row>
    <row r="150" spans="1:12" ht="15.75" x14ac:dyDescent="0.25">
      <c r="A150" s="10"/>
      <c r="B150" s="4"/>
      <c r="C150" s="15">
        <v>2015</v>
      </c>
      <c r="D150" s="15">
        <v>2016</v>
      </c>
      <c r="E150" s="15">
        <v>2017</v>
      </c>
      <c r="F150" s="15">
        <v>2018</v>
      </c>
      <c r="G150" s="16">
        <v>2019</v>
      </c>
      <c r="H150" s="4"/>
      <c r="I150" s="4"/>
      <c r="J150" s="4"/>
      <c r="K150" s="4"/>
      <c r="L150" s="4"/>
    </row>
    <row r="151" spans="1:12" ht="15.75" x14ac:dyDescent="0.25">
      <c r="A151" s="10" t="s">
        <v>18</v>
      </c>
      <c r="B151" s="4"/>
      <c r="C151" s="15"/>
      <c r="D151" s="15"/>
      <c r="E151" s="15"/>
      <c r="F151" s="15"/>
      <c r="G151" s="16"/>
      <c r="H151" s="4"/>
      <c r="I151" s="4"/>
      <c r="J151" s="4"/>
      <c r="K151" s="4"/>
      <c r="L151" s="4"/>
    </row>
    <row r="152" spans="1:12" ht="15.75" x14ac:dyDescent="0.25">
      <c r="A152" s="10" t="s">
        <v>45</v>
      </c>
      <c r="B152" s="4"/>
      <c r="C152" s="9">
        <v>28000</v>
      </c>
      <c r="D152" s="9">
        <v>28000</v>
      </c>
      <c r="E152" s="9">
        <v>28000</v>
      </c>
      <c r="F152" s="9">
        <v>28000</v>
      </c>
      <c r="G152" s="17">
        <v>28000</v>
      </c>
      <c r="H152" s="4"/>
      <c r="I152" s="4"/>
      <c r="J152" s="4"/>
      <c r="K152" s="4"/>
      <c r="L152" s="4"/>
    </row>
    <row r="153" spans="1:12" ht="15.75" x14ac:dyDescent="0.25">
      <c r="A153" s="10"/>
      <c r="B153" s="4"/>
      <c r="C153" s="9"/>
      <c r="D153" s="9"/>
      <c r="E153" s="9"/>
      <c r="F153" s="9"/>
      <c r="G153" s="17"/>
      <c r="H153" s="4"/>
      <c r="I153" s="4"/>
      <c r="J153" s="4"/>
      <c r="K153" s="4"/>
      <c r="L153" s="4"/>
    </row>
    <row r="154" spans="1:12" ht="15.75" x14ac:dyDescent="0.25">
      <c r="A154" s="10" t="s">
        <v>23</v>
      </c>
      <c r="B154" s="4"/>
      <c r="C154" s="35">
        <v>28000</v>
      </c>
      <c r="D154" s="35">
        <v>28000</v>
      </c>
      <c r="E154" s="35">
        <v>28000</v>
      </c>
      <c r="F154" s="35">
        <v>28000</v>
      </c>
      <c r="G154" s="36">
        <v>28000</v>
      </c>
      <c r="H154" s="4"/>
      <c r="I154" s="4"/>
      <c r="J154" s="4"/>
      <c r="K154" s="4"/>
      <c r="L154" s="4"/>
    </row>
    <row r="155" spans="1:12" ht="15.75" x14ac:dyDescent="0.25">
      <c r="A155" s="10" t="s">
        <v>24</v>
      </c>
      <c r="B155" s="4"/>
      <c r="C155" s="9">
        <v>14840</v>
      </c>
      <c r="D155" s="9">
        <v>14840</v>
      </c>
      <c r="E155" s="9">
        <v>14840</v>
      </c>
      <c r="F155" s="9">
        <v>14840</v>
      </c>
      <c r="G155" s="17">
        <v>14840</v>
      </c>
      <c r="H155" s="4"/>
      <c r="I155" s="4"/>
      <c r="J155" s="4"/>
      <c r="K155" s="4"/>
      <c r="L155" s="4"/>
    </row>
    <row r="156" spans="1:12" ht="15.75" x14ac:dyDescent="0.25">
      <c r="A156" s="10" t="s">
        <v>25</v>
      </c>
      <c r="B156" s="4"/>
      <c r="C156" s="35">
        <v>13160</v>
      </c>
      <c r="D156" s="35">
        <v>13160</v>
      </c>
      <c r="E156" s="35">
        <v>13160</v>
      </c>
      <c r="F156" s="35">
        <v>13160</v>
      </c>
      <c r="G156" s="36">
        <v>13160</v>
      </c>
      <c r="H156" s="4"/>
      <c r="I156" s="4"/>
      <c r="J156" s="4"/>
      <c r="K156" s="4"/>
      <c r="L156" s="4"/>
    </row>
    <row r="157" spans="1:12" ht="15.75" x14ac:dyDescent="0.25">
      <c r="A157" s="10"/>
      <c r="B157" s="4"/>
      <c r="C157" s="4"/>
      <c r="D157" s="4"/>
      <c r="E157" s="4"/>
      <c r="F157" s="4"/>
      <c r="G157" s="12"/>
      <c r="H157" s="4"/>
      <c r="I157" s="4"/>
      <c r="J157" s="4"/>
      <c r="K157" s="4"/>
      <c r="L157" s="4"/>
    </row>
    <row r="158" spans="1:12" ht="15.75" x14ac:dyDescent="0.25">
      <c r="A158" s="10"/>
      <c r="B158" s="4"/>
      <c r="C158" s="4"/>
      <c r="D158" s="4"/>
      <c r="E158" s="4"/>
      <c r="F158" s="4"/>
      <c r="G158" s="12"/>
      <c r="H158" s="4"/>
      <c r="I158" s="4"/>
      <c r="J158" s="4"/>
      <c r="K158" s="4"/>
      <c r="L158" s="4"/>
    </row>
    <row r="159" spans="1:12" ht="15.75" x14ac:dyDescent="0.25">
      <c r="A159" s="10"/>
      <c r="B159" s="4"/>
      <c r="C159" s="4"/>
      <c r="D159" s="4"/>
      <c r="E159" s="4"/>
      <c r="F159" s="4"/>
      <c r="G159" s="12"/>
      <c r="H159" s="4"/>
      <c r="I159" s="4"/>
      <c r="J159" s="4"/>
      <c r="K159" s="4"/>
      <c r="L159" s="4"/>
    </row>
    <row r="160" spans="1:12" ht="15.75" x14ac:dyDescent="0.25">
      <c r="A160" s="10" t="s">
        <v>26</v>
      </c>
      <c r="B160" s="4"/>
      <c r="C160" s="9">
        <v>2632</v>
      </c>
      <c r="D160" s="9">
        <v>2632</v>
      </c>
      <c r="E160" s="9">
        <v>2632</v>
      </c>
      <c r="F160" s="9">
        <v>2632</v>
      </c>
      <c r="G160" s="17">
        <v>2632</v>
      </c>
      <c r="H160" s="4"/>
      <c r="I160" s="4"/>
      <c r="J160" s="4"/>
      <c r="K160" s="4"/>
      <c r="L160" s="4"/>
    </row>
    <row r="161" spans="1:12" ht="15.75" x14ac:dyDescent="0.25">
      <c r="A161" s="10" t="s">
        <v>27</v>
      </c>
      <c r="B161" s="4"/>
      <c r="C161" s="9" t="s">
        <v>28</v>
      </c>
      <c r="D161" s="9" t="s">
        <v>29</v>
      </c>
      <c r="E161" s="9" t="s">
        <v>30</v>
      </c>
      <c r="F161" s="9" t="s">
        <v>30</v>
      </c>
      <c r="G161" s="17" t="s">
        <v>30</v>
      </c>
      <c r="H161" s="4"/>
      <c r="I161" s="4"/>
      <c r="J161" s="4"/>
      <c r="K161" s="4"/>
      <c r="L161" s="4"/>
    </row>
    <row r="162" spans="1:12" ht="15.75" x14ac:dyDescent="0.25">
      <c r="A162" s="10" t="s">
        <v>31</v>
      </c>
      <c r="B162" s="4"/>
      <c r="C162" s="35">
        <v>2632</v>
      </c>
      <c r="D162" s="35">
        <v>2632</v>
      </c>
      <c r="E162" s="35">
        <v>2632</v>
      </c>
      <c r="F162" s="35">
        <v>2632</v>
      </c>
      <c r="G162" s="36">
        <v>2632</v>
      </c>
      <c r="H162" s="4"/>
      <c r="I162" s="4"/>
      <c r="J162" s="4"/>
      <c r="K162" s="4"/>
      <c r="L162" s="4"/>
    </row>
    <row r="163" spans="1:12" ht="15.75" x14ac:dyDescent="0.25">
      <c r="A163" s="10"/>
      <c r="B163" s="4"/>
      <c r="C163" s="4"/>
      <c r="D163" s="4"/>
      <c r="E163" s="4"/>
      <c r="F163" s="4"/>
      <c r="G163" s="12"/>
      <c r="H163" s="4"/>
      <c r="I163" s="4"/>
      <c r="J163" s="4"/>
      <c r="K163" s="4"/>
      <c r="L163" s="4"/>
    </row>
    <row r="164" spans="1:12" ht="15.75" x14ac:dyDescent="0.25">
      <c r="A164" s="10"/>
      <c r="B164" s="4"/>
      <c r="C164" s="4"/>
      <c r="D164" s="4"/>
      <c r="E164" s="4"/>
      <c r="F164" s="4"/>
      <c r="G164" s="12"/>
      <c r="H164" s="4"/>
      <c r="I164" s="4"/>
      <c r="J164" s="4"/>
      <c r="K164" s="4"/>
      <c r="L164" s="4"/>
    </row>
    <row r="165" spans="1:12" ht="15.75" x14ac:dyDescent="0.25">
      <c r="A165" s="19" t="s">
        <v>40</v>
      </c>
      <c r="B165" s="4"/>
      <c r="C165" s="4"/>
      <c r="D165" s="4"/>
      <c r="E165" s="4"/>
      <c r="F165" s="4"/>
      <c r="G165" s="12"/>
      <c r="H165" s="4"/>
      <c r="I165" s="4"/>
      <c r="J165" s="4"/>
      <c r="K165" s="4"/>
      <c r="L165" s="4"/>
    </row>
    <row r="166" spans="1:12" ht="15.75" x14ac:dyDescent="0.25">
      <c r="A166" s="19" t="s">
        <v>33</v>
      </c>
      <c r="B166" s="20"/>
      <c r="C166" s="4"/>
      <c r="D166" s="4"/>
      <c r="E166" s="4"/>
      <c r="F166" s="4"/>
      <c r="G166" s="12"/>
      <c r="H166" s="4"/>
      <c r="I166" s="4"/>
      <c r="J166" s="4"/>
      <c r="K166" s="4"/>
      <c r="L166" s="4"/>
    </row>
    <row r="167" spans="1:12" ht="15.75" x14ac:dyDescent="0.25">
      <c r="A167" s="10"/>
      <c r="B167" s="4"/>
      <c r="C167" s="4"/>
      <c r="D167" s="4"/>
      <c r="E167" s="4"/>
      <c r="F167" s="4"/>
      <c r="G167" s="12"/>
      <c r="H167" s="4"/>
      <c r="I167" s="4"/>
      <c r="J167" s="4"/>
      <c r="K167" s="4"/>
      <c r="L167" s="4"/>
    </row>
    <row r="168" spans="1:12" ht="15.75" x14ac:dyDescent="0.25">
      <c r="A168" s="10" t="s">
        <v>34</v>
      </c>
      <c r="B168" s="4"/>
      <c r="C168" s="21">
        <v>13160</v>
      </c>
      <c r="D168" s="4"/>
      <c r="E168" s="4"/>
      <c r="F168" s="4"/>
      <c r="G168" s="12"/>
      <c r="H168" s="4"/>
      <c r="I168" s="4"/>
      <c r="J168" s="4"/>
      <c r="K168" s="4"/>
      <c r="L168" s="4"/>
    </row>
    <row r="169" spans="1:12" ht="15.75" x14ac:dyDescent="0.25">
      <c r="A169" s="10" t="s">
        <v>35</v>
      </c>
      <c r="B169" s="4"/>
      <c r="C169" s="21">
        <v>13160</v>
      </c>
      <c r="D169" s="4"/>
      <c r="E169" s="4"/>
      <c r="F169" s="4"/>
      <c r="G169" s="12"/>
      <c r="H169" s="4"/>
      <c r="I169" s="4"/>
      <c r="J169" s="4"/>
      <c r="K169" s="4"/>
      <c r="L169" s="4"/>
    </row>
    <row r="170" spans="1:12" ht="15.75" x14ac:dyDescent="0.25">
      <c r="A170" s="10" t="s">
        <v>36</v>
      </c>
      <c r="B170" s="4"/>
      <c r="C170" s="21">
        <v>800000</v>
      </c>
      <c r="D170" s="4"/>
      <c r="E170" s="4"/>
      <c r="F170" s="4"/>
      <c r="G170" s="12"/>
      <c r="H170" s="4"/>
      <c r="I170" s="4"/>
      <c r="J170" s="4"/>
      <c r="K170" s="4"/>
      <c r="L170" s="4"/>
    </row>
    <row r="171" spans="1:12" ht="15.75" x14ac:dyDescent="0.25">
      <c r="A171" s="23" t="s">
        <v>37</v>
      </c>
      <c r="B171" s="24"/>
      <c r="C171" s="31">
        <v>826320</v>
      </c>
      <c r="D171" s="24"/>
      <c r="E171" s="24"/>
      <c r="F171" s="24"/>
      <c r="G171" s="26"/>
      <c r="H171" s="4"/>
      <c r="I171" s="4"/>
      <c r="J171" s="4"/>
      <c r="K171" s="4"/>
      <c r="L171" s="4"/>
    </row>
    <row r="172" spans="1:12" ht="15.75" x14ac:dyDescent="0.25">
      <c r="A172" s="4"/>
      <c r="B172" s="4"/>
      <c r="C172" s="4"/>
      <c r="D172" s="4"/>
      <c r="E172" s="4"/>
      <c r="F172" s="4"/>
      <c r="G172" s="4"/>
      <c r="H172" s="4"/>
      <c r="I172" s="4"/>
      <c r="J172" s="4"/>
      <c r="K172" s="4"/>
      <c r="L172" s="4"/>
    </row>
    <row r="173" spans="1:12" ht="15.75" x14ac:dyDescent="0.25">
      <c r="A173" s="4"/>
      <c r="B173" s="4"/>
      <c r="C173" s="4"/>
      <c r="D173" s="4"/>
      <c r="E173" s="4"/>
      <c r="F173" s="4"/>
      <c r="G173" s="4"/>
      <c r="H173" s="4"/>
      <c r="I173" s="4"/>
      <c r="J173" s="4"/>
      <c r="K173" s="4"/>
      <c r="L173" s="4"/>
    </row>
  </sheetData>
  <mergeCells count="6">
    <mergeCell ref="A135:G135"/>
    <mergeCell ref="A1:G1"/>
    <mergeCell ref="A48:G48"/>
    <mergeCell ref="A50:G50"/>
    <mergeCell ref="A71:G71"/>
    <mergeCell ref="A92:G9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B8487C-A59D-1A46-BFCF-24BEB53084E8}">
  <dimension ref="A2:M28"/>
  <sheetViews>
    <sheetView showGridLines="0" workbookViewId="0">
      <selection activeCell="AG27" sqref="AG27"/>
    </sheetView>
  </sheetViews>
  <sheetFormatPr baseColWidth="10" defaultRowHeight="15" x14ac:dyDescent="0.25"/>
  <cols>
    <col min="2" max="2" width="14.5703125" customWidth="1"/>
    <col min="6" max="6" width="11" customWidth="1"/>
  </cols>
  <sheetData>
    <row r="2" spans="1:13" ht="16.5" x14ac:dyDescent="0.3">
      <c r="A2" s="38"/>
      <c r="B2" s="50" t="s">
        <v>48</v>
      </c>
      <c r="C2" s="38"/>
      <c r="D2" s="50" t="s">
        <v>49</v>
      </c>
      <c r="E2" s="38"/>
      <c r="F2" s="38"/>
    </row>
    <row r="3" spans="1:13" ht="16.5" x14ac:dyDescent="0.3">
      <c r="A3" s="39"/>
      <c r="B3" s="40"/>
      <c r="C3" s="38"/>
      <c r="D3" s="38"/>
      <c r="E3" s="38"/>
      <c r="F3" s="38"/>
    </row>
    <row r="4" spans="1:13" ht="16.5" x14ac:dyDescent="0.3">
      <c r="A4" s="50" t="s">
        <v>50</v>
      </c>
      <c r="B4" s="41">
        <v>50000</v>
      </c>
      <c r="C4" s="42"/>
      <c r="D4" s="42"/>
      <c r="E4" s="42"/>
      <c r="F4" s="42"/>
    </row>
    <row r="5" spans="1:13" ht="16.5" x14ac:dyDescent="0.3">
      <c r="A5" s="39"/>
      <c r="B5" s="43">
        <v>0.4</v>
      </c>
      <c r="C5" s="42"/>
      <c r="D5" s="44"/>
      <c r="E5" s="42"/>
      <c r="F5" s="44"/>
    </row>
    <row r="6" spans="1:13" ht="16.5" x14ac:dyDescent="0.3">
      <c r="A6" s="38"/>
      <c r="B6" s="45">
        <f>+B4*B5</f>
        <v>20000</v>
      </c>
      <c r="C6" s="42"/>
      <c r="D6" s="44"/>
      <c r="E6" s="42"/>
      <c r="F6" s="44"/>
    </row>
    <row r="7" spans="1:13" ht="16.5" x14ac:dyDescent="0.3">
      <c r="A7" s="46"/>
      <c r="B7" s="47">
        <v>80000</v>
      </c>
      <c r="C7" s="42"/>
      <c r="D7" s="44"/>
      <c r="E7" s="42"/>
      <c r="F7" s="44"/>
    </row>
    <row r="8" spans="1:13" ht="16.5" x14ac:dyDescent="0.3">
      <c r="A8" s="46"/>
      <c r="B8" s="45"/>
      <c r="C8" s="42"/>
      <c r="D8" s="44">
        <v>29246</v>
      </c>
      <c r="E8" s="42">
        <v>13689</v>
      </c>
      <c r="F8" s="44"/>
    </row>
    <row r="9" spans="1:13" ht="16.5" x14ac:dyDescent="0.3">
      <c r="A9" s="46"/>
      <c r="B9" s="52">
        <f>SUM(B6:B8)</f>
        <v>100000</v>
      </c>
      <c r="C9" s="42"/>
      <c r="D9" s="54">
        <v>0.8</v>
      </c>
      <c r="E9" s="54">
        <v>0.2</v>
      </c>
      <c r="F9" s="55"/>
      <c r="G9" s="56"/>
      <c r="H9" s="56" t="s">
        <v>53</v>
      </c>
      <c r="I9" s="56"/>
      <c r="J9" s="56"/>
      <c r="K9" s="56"/>
      <c r="L9" s="56"/>
      <c r="M9" s="56"/>
    </row>
    <row r="10" spans="1:13" ht="16.5" x14ac:dyDescent="0.3">
      <c r="A10" s="38"/>
      <c r="B10" s="41"/>
      <c r="C10" s="42"/>
      <c r="D10" s="44">
        <f>+D8*D9</f>
        <v>23396.800000000003</v>
      </c>
      <c r="E10" s="44">
        <f>+E8*E9</f>
        <v>2737.8</v>
      </c>
      <c r="F10" s="53">
        <f>SUM(D10:E10)</f>
        <v>26134.600000000002</v>
      </c>
    </row>
    <row r="11" spans="1:13" ht="16.5" x14ac:dyDescent="0.3">
      <c r="A11" s="38"/>
      <c r="B11" s="41"/>
      <c r="C11" s="42"/>
      <c r="D11" s="44"/>
      <c r="E11" s="42"/>
      <c r="F11" s="44"/>
    </row>
    <row r="12" spans="1:13" ht="16.5" x14ac:dyDescent="0.3">
      <c r="A12" s="51" t="s">
        <v>51</v>
      </c>
      <c r="B12" s="41">
        <v>50000</v>
      </c>
      <c r="C12" s="42"/>
      <c r="D12" s="44"/>
      <c r="E12" s="42"/>
      <c r="F12" s="42"/>
    </row>
    <row r="13" spans="1:13" ht="16.5" x14ac:dyDescent="0.3">
      <c r="A13" s="38"/>
      <c r="B13" s="43">
        <v>0.6</v>
      </c>
      <c r="C13" s="42"/>
      <c r="D13" s="44"/>
      <c r="E13" s="42"/>
      <c r="F13" s="42"/>
    </row>
    <row r="14" spans="1:13" ht="16.5" x14ac:dyDescent="0.3">
      <c r="A14" s="38"/>
      <c r="B14" s="48">
        <f>+B12*B13</f>
        <v>30000</v>
      </c>
      <c r="C14" s="42"/>
      <c r="D14" s="44"/>
      <c r="E14" s="42"/>
      <c r="F14" s="46"/>
    </row>
    <row r="15" spans="1:13" ht="16.5" x14ac:dyDescent="0.3">
      <c r="A15" s="46"/>
      <c r="B15" s="47">
        <v>50000</v>
      </c>
      <c r="C15" s="42"/>
      <c r="D15" s="44"/>
      <c r="E15" s="42"/>
      <c r="F15" s="46"/>
    </row>
    <row r="16" spans="1:13" ht="16.5" x14ac:dyDescent="0.3">
      <c r="A16" s="46"/>
      <c r="B16" s="45"/>
      <c r="C16" s="42"/>
      <c r="D16" s="44">
        <v>21251</v>
      </c>
      <c r="E16" s="42">
        <v>7280</v>
      </c>
      <c r="F16" s="44"/>
    </row>
    <row r="17" spans="1:13" ht="16.5" x14ac:dyDescent="0.3">
      <c r="A17" s="46"/>
      <c r="B17" s="52">
        <f>SUM(B14:B16)</f>
        <v>80000</v>
      </c>
      <c r="C17" s="42"/>
      <c r="D17" s="54">
        <f>5/8</f>
        <v>0.625</v>
      </c>
      <c r="E17" s="54">
        <f>3/8</f>
        <v>0.375</v>
      </c>
      <c r="F17" s="55"/>
      <c r="G17" s="56"/>
      <c r="H17" s="56" t="s">
        <v>53</v>
      </c>
      <c r="I17" s="56"/>
      <c r="J17" s="56"/>
      <c r="K17" s="56"/>
      <c r="L17" s="56"/>
      <c r="M17" s="56"/>
    </row>
    <row r="18" spans="1:13" ht="16.5" x14ac:dyDescent="0.3">
      <c r="A18" s="46"/>
      <c r="B18" s="45"/>
      <c r="C18" s="42"/>
      <c r="D18" s="44">
        <f>+D16*D17</f>
        <v>13281.875</v>
      </c>
      <c r="E18" s="44">
        <f>+E16*E17</f>
        <v>2730</v>
      </c>
      <c r="F18" s="53">
        <f>SUM(D18:E18)</f>
        <v>16011.875</v>
      </c>
    </row>
    <row r="19" spans="1:13" ht="16.5" x14ac:dyDescent="0.3">
      <c r="A19" s="46"/>
      <c r="B19" s="45"/>
      <c r="C19" s="42"/>
      <c r="D19" s="44"/>
      <c r="E19" s="42"/>
      <c r="F19" s="46"/>
    </row>
    <row r="20" spans="1:13" ht="16.5" x14ac:dyDescent="0.3">
      <c r="A20" s="46"/>
      <c r="B20" s="45"/>
      <c r="C20" s="42"/>
      <c r="D20" s="44"/>
      <c r="E20" s="42"/>
      <c r="F20" s="46"/>
    </row>
    <row r="21" spans="1:13" ht="16.5" x14ac:dyDescent="0.3">
      <c r="A21" s="39"/>
      <c r="B21" s="45"/>
      <c r="C21" s="42"/>
      <c r="D21" s="42"/>
      <c r="E21" s="42"/>
      <c r="F21" s="42"/>
    </row>
    <row r="22" spans="1:13" ht="16.5" x14ac:dyDescent="0.3">
      <c r="A22" s="50" t="s">
        <v>52</v>
      </c>
      <c r="B22" s="42">
        <v>80000</v>
      </c>
      <c r="C22" s="42"/>
      <c r="D22" s="42"/>
      <c r="E22" s="42"/>
      <c r="F22" s="38"/>
    </row>
    <row r="23" spans="1:13" ht="16.5" x14ac:dyDescent="0.3">
      <c r="A23" s="38"/>
      <c r="B23" s="49">
        <v>15000</v>
      </c>
      <c r="C23" s="42"/>
      <c r="D23" s="42"/>
      <c r="E23" s="42"/>
      <c r="F23" s="42"/>
    </row>
    <row r="24" spans="1:13" ht="16.5" x14ac:dyDescent="0.3">
      <c r="A24" s="38"/>
      <c r="B24" s="38"/>
      <c r="C24" s="38"/>
      <c r="D24" s="38"/>
      <c r="E24" s="38"/>
      <c r="F24" s="38"/>
    </row>
    <row r="25" spans="1:13" ht="16.5" x14ac:dyDescent="0.3">
      <c r="A25" s="46"/>
      <c r="B25" s="52">
        <f>SUM(B22:B24)</f>
        <v>95000</v>
      </c>
      <c r="C25" s="38"/>
      <c r="D25" s="52">
        <f>+B25*0.533</f>
        <v>50635</v>
      </c>
      <c r="E25" s="49"/>
      <c r="F25" s="46"/>
    </row>
    <row r="26" spans="1:13" ht="16.5" x14ac:dyDescent="0.3">
      <c r="A26" s="38"/>
      <c r="B26" s="38"/>
      <c r="C26" s="38"/>
      <c r="D26" s="38"/>
      <c r="E26" s="38"/>
      <c r="F26" s="38"/>
    </row>
    <row r="27" spans="1:13" ht="16.5" x14ac:dyDescent="0.3">
      <c r="A27" s="38"/>
      <c r="B27" s="38"/>
      <c r="C27" s="38"/>
      <c r="D27" s="38"/>
      <c r="E27" s="38"/>
      <c r="F27" s="38"/>
    </row>
    <row r="28" spans="1:13" ht="16.5" x14ac:dyDescent="0.3">
      <c r="A28" s="38"/>
      <c r="B28" s="38"/>
      <c r="C28" s="38"/>
      <c r="D28" s="38"/>
      <c r="E28" s="38"/>
      <c r="F28" s="38"/>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9FD3B-A022-B241-8B5F-80FAF82ECE4B}">
  <dimension ref="A2:M28"/>
  <sheetViews>
    <sheetView showGridLines="0" workbookViewId="0">
      <selection activeCell="AG27" sqref="AG27"/>
    </sheetView>
  </sheetViews>
  <sheetFormatPr baseColWidth="10" defaultRowHeight="15" x14ac:dyDescent="0.25"/>
  <cols>
    <col min="2" max="2" width="15" customWidth="1"/>
    <col min="6" max="6" width="11" customWidth="1"/>
  </cols>
  <sheetData>
    <row r="2" spans="1:13" ht="16.5" x14ac:dyDescent="0.3">
      <c r="A2" s="38"/>
      <c r="B2" s="50" t="s">
        <v>48</v>
      </c>
      <c r="C2" s="38"/>
      <c r="D2" s="50" t="s">
        <v>49</v>
      </c>
      <c r="E2" s="38"/>
      <c r="F2" s="38"/>
    </row>
    <row r="3" spans="1:13" ht="16.5" x14ac:dyDescent="0.3">
      <c r="A3" s="39"/>
      <c r="B3" s="40"/>
      <c r="C3" s="38"/>
      <c r="D3" s="38"/>
      <c r="E3" s="38"/>
      <c r="F3" s="38"/>
    </row>
    <row r="4" spans="1:13" ht="16.5" x14ac:dyDescent="0.3">
      <c r="A4" s="50" t="s">
        <v>50</v>
      </c>
      <c r="B4" s="41">
        <v>50000</v>
      </c>
      <c r="C4" s="42"/>
      <c r="D4" s="42"/>
      <c r="E4" s="42"/>
      <c r="F4" s="42"/>
    </row>
    <row r="5" spans="1:13" ht="16.5" x14ac:dyDescent="0.3">
      <c r="A5" s="39"/>
      <c r="B5" s="43">
        <v>0.4</v>
      </c>
      <c r="C5" s="42"/>
      <c r="D5" s="44"/>
      <c r="E5" s="42"/>
      <c r="F5" s="44"/>
    </row>
    <row r="6" spans="1:13" ht="16.5" x14ac:dyDescent="0.3">
      <c r="A6" s="38"/>
      <c r="B6" s="45">
        <f>+B4*B5</f>
        <v>20000</v>
      </c>
      <c r="C6" s="42"/>
      <c r="D6" s="44"/>
      <c r="E6" s="42"/>
      <c r="F6" s="44"/>
    </row>
    <row r="7" spans="1:13" ht="16.5" x14ac:dyDescent="0.3">
      <c r="A7" s="46"/>
      <c r="B7" s="47">
        <v>80000</v>
      </c>
      <c r="C7" s="42"/>
      <c r="D7" s="44"/>
      <c r="E7" s="42"/>
      <c r="F7" s="44"/>
    </row>
    <row r="8" spans="1:13" ht="16.5" x14ac:dyDescent="0.3">
      <c r="A8" s="46"/>
      <c r="B8" s="45"/>
      <c r="C8" s="42"/>
      <c r="D8" s="44">
        <v>29246</v>
      </c>
      <c r="E8" s="42">
        <v>13689</v>
      </c>
      <c r="F8" s="44"/>
    </row>
    <row r="9" spans="1:13" ht="16.5" x14ac:dyDescent="0.3">
      <c r="A9" s="46"/>
      <c r="B9" s="52">
        <f>SUM(B6:B8)</f>
        <v>100000</v>
      </c>
      <c r="C9" s="42"/>
      <c r="D9" s="54">
        <v>0.8</v>
      </c>
      <c r="E9" s="54">
        <v>0.2</v>
      </c>
      <c r="F9" s="55"/>
      <c r="G9" s="56"/>
      <c r="H9" s="56" t="s">
        <v>53</v>
      </c>
      <c r="I9" s="56"/>
      <c r="J9" s="56"/>
      <c r="K9" s="56"/>
      <c r="L9" s="56"/>
      <c r="M9" s="56"/>
    </row>
    <row r="10" spans="1:13" ht="16.5" x14ac:dyDescent="0.3">
      <c r="A10" s="38"/>
      <c r="B10" s="41"/>
      <c r="C10" s="42"/>
      <c r="D10" s="44">
        <f>+D8*D9</f>
        <v>23396.800000000003</v>
      </c>
      <c r="E10" s="44">
        <f>+E8*E9</f>
        <v>2737.8</v>
      </c>
      <c r="F10" s="53">
        <f>SUM(D10:E10)</f>
        <v>26134.600000000002</v>
      </c>
    </row>
    <row r="11" spans="1:13" ht="16.5" x14ac:dyDescent="0.3">
      <c r="A11" s="38"/>
      <c r="B11" s="41"/>
      <c r="C11" s="42"/>
      <c r="D11" s="44"/>
      <c r="E11" s="42"/>
      <c r="F11" s="44"/>
    </row>
    <row r="12" spans="1:13" ht="16.5" x14ac:dyDescent="0.3">
      <c r="A12" s="51" t="s">
        <v>51</v>
      </c>
      <c r="B12" s="41">
        <v>50000</v>
      </c>
      <c r="C12" s="42"/>
      <c r="D12" s="44"/>
      <c r="E12" s="42"/>
      <c r="F12" s="42"/>
    </row>
    <row r="13" spans="1:13" ht="16.5" x14ac:dyDescent="0.3">
      <c r="A13" s="38"/>
      <c r="B13" s="43">
        <v>0.6</v>
      </c>
      <c r="C13" s="42"/>
      <c r="D13" s="44"/>
      <c r="E13" s="42"/>
      <c r="F13" s="42"/>
    </row>
    <row r="14" spans="1:13" ht="16.5" x14ac:dyDescent="0.3">
      <c r="A14" s="38"/>
      <c r="B14" s="48">
        <f>+B12*B13</f>
        <v>30000</v>
      </c>
      <c r="C14" s="42"/>
      <c r="D14" s="44"/>
      <c r="E14" s="42"/>
      <c r="F14" s="46"/>
    </row>
    <row r="15" spans="1:13" ht="16.5" x14ac:dyDescent="0.3">
      <c r="A15" s="46"/>
      <c r="B15" s="47">
        <v>50000</v>
      </c>
      <c r="C15" s="42"/>
      <c r="D15" s="44"/>
      <c r="E15" s="42"/>
      <c r="F15" s="46"/>
    </row>
    <row r="16" spans="1:13" ht="16.5" x14ac:dyDescent="0.3">
      <c r="A16" s="46"/>
      <c r="B16" s="45"/>
      <c r="C16" s="42"/>
      <c r="D16" s="44">
        <v>21251</v>
      </c>
      <c r="E16" s="42">
        <v>7280</v>
      </c>
      <c r="F16" s="44"/>
    </row>
    <row r="17" spans="1:13" ht="16.5" x14ac:dyDescent="0.3">
      <c r="A17" s="46"/>
      <c r="B17" s="52">
        <f>SUM(B14:B16)</f>
        <v>80000</v>
      </c>
      <c r="C17" s="42"/>
      <c r="D17" s="54">
        <f>5/8</f>
        <v>0.625</v>
      </c>
      <c r="E17" s="54">
        <f>3/8</f>
        <v>0.375</v>
      </c>
      <c r="F17" s="55"/>
      <c r="G17" s="56"/>
      <c r="H17" s="56" t="s">
        <v>53</v>
      </c>
      <c r="I17" s="56"/>
      <c r="J17" s="56"/>
      <c r="K17" s="56"/>
      <c r="L17" s="56"/>
      <c r="M17" s="56"/>
    </row>
    <row r="18" spans="1:13" ht="16.5" x14ac:dyDescent="0.3">
      <c r="A18" s="46"/>
      <c r="B18" s="45"/>
      <c r="C18" s="42"/>
      <c r="D18" s="44">
        <f>+D16*D17</f>
        <v>13281.875</v>
      </c>
      <c r="E18" s="44">
        <f>+E16*E17</f>
        <v>2730</v>
      </c>
      <c r="F18" s="53">
        <f>SUM(D18:E18)</f>
        <v>16011.875</v>
      </c>
    </row>
    <row r="19" spans="1:13" ht="16.5" x14ac:dyDescent="0.3">
      <c r="A19" s="46"/>
      <c r="B19" s="45"/>
      <c r="C19" s="42"/>
      <c r="D19" s="44"/>
      <c r="E19" s="42"/>
      <c r="F19" s="46"/>
    </row>
    <row r="20" spans="1:13" ht="16.5" x14ac:dyDescent="0.3">
      <c r="A20" s="46"/>
      <c r="B20" s="45"/>
      <c r="C20" s="42"/>
      <c r="D20" s="44"/>
      <c r="E20" s="42"/>
      <c r="F20" s="46"/>
    </row>
    <row r="21" spans="1:13" ht="16.5" x14ac:dyDescent="0.3">
      <c r="A21" s="39"/>
      <c r="B21" s="45"/>
      <c r="C21" s="42"/>
      <c r="D21" s="42"/>
      <c r="E21" s="42"/>
      <c r="F21" s="42"/>
    </row>
    <row r="22" spans="1:13" ht="16.5" x14ac:dyDescent="0.3">
      <c r="A22" s="50" t="s">
        <v>52</v>
      </c>
      <c r="B22" s="42">
        <v>80000</v>
      </c>
      <c r="C22" s="42"/>
      <c r="D22" s="42"/>
      <c r="E22" s="42"/>
      <c r="F22" s="38"/>
    </row>
    <row r="23" spans="1:13" ht="16.5" x14ac:dyDescent="0.3">
      <c r="A23" s="38"/>
      <c r="B23" s="49">
        <v>15000</v>
      </c>
      <c r="C23" s="42"/>
      <c r="D23" s="42"/>
      <c r="E23" s="42"/>
      <c r="F23" s="42"/>
    </row>
    <row r="24" spans="1:13" ht="16.5" x14ac:dyDescent="0.3">
      <c r="A24" s="38"/>
      <c r="B24" s="38"/>
      <c r="C24" s="38"/>
      <c r="D24" s="38"/>
      <c r="E24" s="38"/>
      <c r="F24" s="38"/>
    </row>
    <row r="25" spans="1:13" ht="16.5" x14ac:dyDescent="0.3">
      <c r="A25" s="46"/>
      <c r="B25" s="52">
        <f>SUM(B22:B24)</f>
        <v>95000</v>
      </c>
      <c r="C25" s="38"/>
      <c r="D25" s="52">
        <f>+B25*0.533</f>
        <v>50635</v>
      </c>
      <c r="E25" s="49"/>
      <c r="F25" s="46"/>
    </row>
    <row r="26" spans="1:13" ht="16.5" x14ac:dyDescent="0.3">
      <c r="A26" s="38"/>
      <c r="B26" s="38"/>
      <c r="C26" s="38"/>
      <c r="D26" s="38"/>
      <c r="E26" s="38"/>
      <c r="F26" s="38"/>
    </row>
    <row r="27" spans="1:13" ht="16.5" x14ac:dyDescent="0.3">
      <c r="A27" s="38"/>
      <c r="B27" s="38"/>
      <c r="C27" s="38"/>
      <c r="D27" s="38"/>
      <c r="E27" s="38"/>
      <c r="F27" s="38"/>
    </row>
    <row r="28" spans="1:13" ht="16.5" x14ac:dyDescent="0.3">
      <c r="A28" s="38"/>
      <c r="B28" s="38"/>
      <c r="C28" s="38"/>
      <c r="D28" s="38"/>
      <c r="E28" s="38"/>
      <c r="F28" s="38"/>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A67C16-FC2F-E54C-B78B-26C7D231586C}">
  <dimension ref="A5:G13"/>
  <sheetViews>
    <sheetView showGridLines="0" workbookViewId="0">
      <selection activeCell="G6" sqref="G6"/>
    </sheetView>
  </sheetViews>
  <sheetFormatPr baseColWidth="10" defaultRowHeight="15" x14ac:dyDescent="0.25"/>
  <cols>
    <col min="4" max="4" width="15.5703125" customWidth="1"/>
    <col min="6" max="6" width="11" customWidth="1"/>
  </cols>
  <sheetData>
    <row r="5" spans="1:7" ht="19.5" x14ac:dyDescent="0.25">
      <c r="G5" s="61" t="s">
        <v>57</v>
      </c>
    </row>
    <row r="6" spans="1:7" ht="17.25" x14ac:dyDescent="0.3">
      <c r="A6" s="57" t="s">
        <v>54</v>
      </c>
      <c r="B6" s="58"/>
      <c r="C6" s="58"/>
      <c r="D6" s="59">
        <v>100000</v>
      </c>
    </row>
    <row r="7" spans="1:7" ht="17.25" x14ac:dyDescent="0.3">
      <c r="A7" s="58"/>
      <c r="B7" s="58"/>
      <c r="C7" s="58"/>
      <c r="D7" s="59"/>
    </row>
    <row r="8" spans="1:7" ht="17.25" x14ac:dyDescent="0.3">
      <c r="A8" s="57" t="s">
        <v>55</v>
      </c>
      <c r="B8" s="58"/>
      <c r="C8" s="58"/>
      <c r="D8" s="59">
        <v>175000</v>
      </c>
    </row>
    <row r="9" spans="1:7" ht="17.25" x14ac:dyDescent="0.3">
      <c r="A9" s="58"/>
      <c r="B9" s="58"/>
      <c r="C9" s="58"/>
      <c r="D9" s="59"/>
    </row>
    <row r="10" spans="1:7" ht="17.25" x14ac:dyDescent="0.3">
      <c r="A10" s="57" t="s">
        <v>56</v>
      </c>
      <c r="B10" s="58"/>
      <c r="C10" s="58"/>
      <c r="D10" s="60">
        <v>300000</v>
      </c>
    </row>
    <row r="11" spans="1:7" ht="17.25" x14ac:dyDescent="0.3">
      <c r="A11" s="58"/>
      <c r="B11" s="58"/>
      <c r="C11" s="58"/>
      <c r="D11" s="59"/>
    </row>
    <row r="12" spans="1:7" ht="17.25" x14ac:dyDescent="0.3">
      <c r="A12" s="58"/>
      <c r="B12" s="58"/>
      <c r="C12" s="58"/>
      <c r="D12" s="60">
        <f>SUM(D6:D11)</f>
        <v>575000</v>
      </c>
    </row>
    <row r="13" spans="1:7" ht="17.25" x14ac:dyDescent="0.3">
      <c r="A13" s="58"/>
      <c r="B13" s="58"/>
      <c r="C13" s="58"/>
      <c r="D13" s="59"/>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59473-5BB9-3D46-81FB-08DDF2BB7C35}">
  <dimension ref="A1:K22"/>
  <sheetViews>
    <sheetView showGridLines="0" zoomScale="50" zoomScaleNormal="50" workbookViewId="0">
      <selection activeCell="L22" sqref="L22"/>
    </sheetView>
  </sheetViews>
  <sheetFormatPr baseColWidth="10" defaultRowHeight="15" x14ac:dyDescent="0.25"/>
  <cols>
    <col min="1" max="1" width="31.7109375" customWidth="1"/>
  </cols>
  <sheetData>
    <row r="1" spans="1:1" ht="17.25" x14ac:dyDescent="0.25">
      <c r="A1" s="62" t="s">
        <v>58</v>
      </c>
    </row>
    <row r="2" spans="1:1" ht="17.25" x14ac:dyDescent="0.25">
      <c r="A2" s="62"/>
    </row>
    <row r="3" spans="1:1" ht="17.25" x14ac:dyDescent="0.25">
      <c r="A3" s="63" t="s">
        <v>64</v>
      </c>
    </row>
    <row r="4" spans="1:1" ht="17.25" x14ac:dyDescent="0.25">
      <c r="A4" s="62"/>
    </row>
    <row r="5" spans="1:1" ht="17.25" x14ac:dyDescent="0.25">
      <c r="A5" s="64" t="s">
        <v>59</v>
      </c>
    </row>
    <row r="6" spans="1:1" ht="17.25" x14ac:dyDescent="0.25">
      <c r="A6" s="64"/>
    </row>
    <row r="7" spans="1:1" ht="17.25" x14ac:dyDescent="0.25">
      <c r="A7" s="65" t="s">
        <v>60</v>
      </c>
    </row>
    <row r="8" spans="1:1" ht="17.25" x14ac:dyDescent="0.25">
      <c r="A8" s="64"/>
    </row>
    <row r="9" spans="1:1" ht="17.25" x14ac:dyDescent="0.25">
      <c r="A9" s="65" t="s">
        <v>61</v>
      </c>
    </row>
    <row r="10" spans="1:1" ht="17.25" x14ac:dyDescent="0.25">
      <c r="A10" s="65"/>
    </row>
    <row r="11" spans="1:1" ht="17.25" x14ac:dyDescent="0.25">
      <c r="A11" s="65" t="s">
        <v>62</v>
      </c>
    </row>
    <row r="12" spans="1:1" ht="17.25" x14ac:dyDescent="0.25">
      <c r="A12" s="65"/>
    </row>
    <row r="13" spans="1:1" ht="17.25" x14ac:dyDescent="0.25">
      <c r="A13" s="65" t="s">
        <v>63</v>
      </c>
    </row>
    <row r="14" spans="1:1" ht="17.25" x14ac:dyDescent="0.25">
      <c r="A14" s="65"/>
    </row>
    <row r="22" spans="11:11" x14ac:dyDescent="0.25">
      <c r="K22" s="66"/>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Page titre</vt:lpstr>
      <vt:lpstr>Solution Q-1</vt:lpstr>
      <vt:lpstr>Solution Q-2</vt:lpstr>
      <vt:lpstr>Solution Q-3</vt:lpstr>
      <vt:lpstr>Solution Q-4</vt:lpstr>
      <vt:lpstr>Solution Q-5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piche</dc:creator>
  <cp:lastModifiedBy>Michel Lavoie</cp:lastModifiedBy>
  <cp:lastPrinted>2020-04-28T01:37:22Z</cp:lastPrinted>
  <dcterms:created xsi:type="dcterms:W3CDTF">2020-03-18T20:23:19Z</dcterms:created>
  <dcterms:modified xsi:type="dcterms:W3CDTF">2022-04-14T11:11:37Z</dcterms:modified>
</cp:coreProperties>
</file>