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ge_LCT\5- DOCUMENTS LÉGAUX\4- Formulaire d'évaluation\2023 -\"/>
    </mc:Choice>
  </mc:AlternateContent>
  <xr:revisionPtr revIDLastSave="0" documentId="13_ncr:1_{A1093B0A-8A9C-4251-8585-A70A391117A9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Table 1" sheetId="1" r:id="rId1"/>
  </sheets>
  <definedNames>
    <definedName name="_xlnm.Print_Area" localSheetId="0">'Table 1'!$A$1:$J$286</definedName>
  </definedNames>
  <calcPr calcId="191029"/>
</workbook>
</file>

<file path=xl/calcChain.xml><?xml version="1.0" encoding="utf-8"?>
<calcChain xmlns="http://schemas.openxmlformats.org/spreadsheetml/2006/main">
  <c r="I228" i="1" l="1"/>
  <c r="J228" i="1"/>
  <c r="H228" i="1"/>
  <c r="I203" i="1"/>
  <c r="J203" i="1"/>
  <c r="H203" i="1"/>
  <c r="I172" i="1"/>
  <c r="J172" i="1"/>
  <c r="H172" i="1"/>
  <c r="I158" i="1"/>
  <c r="J158" i="1"/>
  <c r="H158" i="1"/>
  <c r="J146" i="1"/>
  <c r="I146" i="1"/>
  <c r="H146" i="1"/>
  <c r="I136" i="1"/>
  <c r="J136" i="1"/>
  <c r="H136" i="1"/>
  <c r="I118" i="1"/>
  <c r="J118" i="1"/>
  <c r="H118" i="1"/>
  <c r="I103" i="1"/>
  <c r="J103" i="1"/>
  <c r="H103" i="1"/>
  <c r="I92" i="1"/>
  <c r="J92" i="1"/>
  <c r="H92" i="1"/>
  <c r="I73" i="1"/>
  <c r="J73" i="1"/>
  <c r="H73" i="1"/>
  <c r="I60" i="1"/>
  <c r="J60" i="1"/>
  <c r="H60" i="1"/>
  <c r="I49" i="1"/>
  <c r="J49" i="1"/>
  <c r="H49" i="1"/>
  <c r="I39" i="1"/>
  <c r="J39" i="1"/>
  <c r="H39" i="1"/>
  <c r="I28" i="1"/>
  <c r="J28" i="1"/>
  <c r="H28" i="1"/>
  <c r="I257" i="1" l="1"/>
  <c r="I258" i="1" l="1"/>
  <c r="J258" i="1"/>
  <c r="H258" i="1"/>
  <c r="J257" i="1"/>
  <c r="H257" i="1"/>
  <c r="I256" i="1"/>
  <c r="J256" i="1"/>
  <c r="H256" i="1"/>
  <c r="I255" i="1"/>
  <c r="J255" i="1"/>
  <c r="H255" i="1"/>
  <c r="I254" i="1"/>
  <c r="J254" i="1"/>
  <c r="H254" i="1"/>
  <c r="I253" i="1"/>
  <c r="J253" i="1"/>
  <c r="H253" i="1"/>
  <c r="I251" i="1"/>
  <c r="J251" i="1"/>
  <c r="H251" i="1"/>
  <c r="I249" i="1"/>
  <c r="J249" i="1"/>
  <c r="H249" i="1"/>
  <c r="I243" i="1"/>
  <c r="J243" i="1"/>
  <c r="H243" i="1"/>
  <c r="I241" i="1"/>
  <c r="J241" i="1"/>
  <c r="H241" i="1"/>
  <c r="I240" i="1"/>
  <c r="J240" i="1"/>
  <c r="H240" i="1"/>
  <c r="I250" i="1"/>
  <c r="J250" i="1"/>
  <c r="H250" i="1"/>
  <c r="I242" i="1"/>
  <c r="J242" i="1"/>
  <c r="H242" i="1"/>
  <c r="H239" i="1"/>
  <c r="I239" i="1"/>
  <c r="J239" i="1"/>
  <c r="J244" i="1" l="1"/>
  <c r="J246" i="1" s="1"/>
  <c r="J281" i="1" s="1"/>
  <c r="I244" i="1"/>
  <c r="I246" i="1" s="1"/>
  <c r="I281" i="1" s="1"/>
  <c r="I283" i="1" s="1"/>
  <c r="J259" i="1"/>
  <c r="J261" i="1" s="1"/>
  <c r="J282" i="1" s="1"/>
  <c r="I259" i="1"/>
  <c r="I261" i="1" s="1"/>
  <c r="I282" i="1" s="1"/>
  <c r="H259" i="1"/>
  <c r="H261" i="1" s="1"/>
  <c r="H282" i="1" s="1"/>
  <c r="H244" i="1"/>
  <c r="H246" i="1" s="1"/>
  <c r="H281" i="1" s="1"/>
  <c r="H283" i="1" s="1"/>
  <c r="J283" i="1" l="1"/>
</calcChain>
</file>

<file path=xl/sharedStrings.xml><?xml version="1.0" encoding="utf-8"?>
<sst xmlns="http://schemas.openxmlformats.org/spreadsheetml/2006/main" count="321" uniqueCount="232">
  <si>
    <r>
      <rPr>
        <b/>
        <sz val="18"/>
        <rFont val="Times New Roman"/>
        <family val="1"/>
      </rPr>
      <t>Évaluation globale</t>
    </r>
  </si>
  <si>
    <t>Nom de l'étudiant :</t>
  </si>
  <si>
    <t>Nom du tuteur :</t>
  </si>
  <si>
    <t>Milieu de l'internat :</t>
  </si>
  <si>
    <t>Échelle d'évaluation</t>
  </si>
  <si>
    <t>AEG1010 INTERNAT EN LOISIR, CULTURE ET TOURISME</t>
  </si>
  <si>
    <t>Élaboration de la note finale</t>
  </si>
  <si>
    <t>Moyenne des facteurs évalués</t>
  </si>
  <si>
    <t>Quels sont les principaux aspects à améliorer? (obligatoire)</t>
  </si>
  <si>
    <t>A - Fonctionnement général au travail / 50 :</t>
  </si>
  <si>
    <t>B - Rendement par rapport aux fonctions du récréologue / 50 :</t>
  </si>
  <si>
    <t>Résultat de l’évaluation / 100 :</t>
  </si>
  <si>
    <t>Signature du tuteur :</t>
  </si>
  <si>
    <t>Signature du stagiaire* :</t>
  </si>
  <si>
    <t>* L'étudiant a pris connaissance des résultats et des commentaires du tuteur.</t>
  </si>
  <si>
    <t>Date :</t>
  </si>
  <si>
    <r>
      <rPr>
        <b/>
        <sz val="16"/>
        <rFont val="Times New Roman"/>
        <family val="1"/>
      </rPr>
      <t xml:space="preserve">Très satisfaisant : 93% et plus (A+)
</t>
    </r>
    <r>
      <rPr>
        <sz val="16"/>
        <rFont val="Times New Roman"/>
        <family val="1"/>
      </rPr>
      <t xml:space="preserve">Sans nécessairement atteindre la perfection, l’étudiant dépasse les attentes du milieu sur ce critère. Il démontre une excellente maîtrise de la compétence.
</t>
    </r>
    <r>
      <rPr>
        <b/>
        <sz val="16"/>
        <rFont val="Times New Roman"/>
        <family val="1"/>
      </rPr>
      <t xml:space="preserve">Satisfaisant : 76% à 92% (B- à A)
</t>
    </r>
    <r>
      <rPr>
        <sz val="16"/>
        <rFont val="Times New Roman"/>
        <family val="1"/>
      </rPr>
      <t xml:space="preserve">L’étudiant satisfait les attentes du milieu sur ce critère ou déploie les efforts attendus dans le cadre du stage. Il démontre une maîtrise suffisante de la compétence. </t>
    </r>
    <r>
      <rPr>
        <b/>
        <sz val="16"/>
        <rFont val="Times New Roman"/>
        <family val="1"/>
      </rPr>
      <t xml:space="preserve">L’étudiant se doit de maintenir les efforts déployés.
Partiellement satisfaisant : 60% à 75% (D à C+)
</t>
    </r>
    <r>
      <rPr>
        <sz val="16"/>
        <rFont val="Times New Roman"/>
        <family val="1"/>
      </rPr>
      <t xml:space="preserve">L’étudiant ne satisfait que partiellement aux attentes du milieu sur ce critère et n’a pas su démontrer la maîtrise suffisante de la compétence.
</t>
    </r>
    <r>
      <rPr>
        <b/>
        <sz val="16"/>
        <rFont val="Times New Roman"/>
        <family val="1"/>
      </rPr>
      <t xml:space="preserve">Des améliorations de la part de l’étudiant sont nécessaires et attendues pour développer davantage cette compétence.
Insatisfaisant : moins de 60% (E)
</t>
    </r>
    <r>
      <rPr>
        <sz val="16"/>
        <rFont val="Times New Roman"/>
        <family val="1"/>
      </rPr>
      <t xml:space="preserve">Sur ce critère, l'étudiant ne répond pas aux attentes de l’organisation. La maîtrise de ce critère est insatisfaisante. </t>
    </r>
    <r>
      <rPr>
        <b/>
        <sz val="16"/>
        <rFont val="Times New Roman"/>
        <family val="1"/>
      </rPr>
      <t>L’étudiant démontre qu’il a un travail majeur à faire sur le développement de cette compétence et des améliorations importantes sont à  apporter.
N/A : Ne s’applique pas</t>
    </r>
    <r>
      <rPr>
        <sz val="16"/>
        <rFont val="Times New Roman"/>
        <family val="1"/>
      </rPr>
      <t>. La compétence ne fait pas présentement partie des apprentissages ou des tâches de l’étudiant.</t>
    </r>
  </si>
  <si>
    <t>A.1 Adaptation à l’environnement de travail</t>
  </si>
  <si>
    <t>b) respecter les valeurs et la culture organisationnelle de son équipe de travail</t>
  </si>
  <si>
    <t>c) étudier et analyser la clientèle desservie par l’organisation</t>
  </si>
  <si>
    <t>d) projeter une image réaliste mais positive du milieu de travail auprès de ses interlocuteurs</t>
  </si>
  <si>
    <t>e) respecter les processus administratifs reliés à la prise de décision</t>
  </si>
  <si>
    <t>f) s’intégrer et s’adapter à l’équipe de travail</t>
  </si>
  <si>
    <r>
      <t>1</t>
    </r>
    <r>
      <rPr>
        <b/>
        <vertAlign val="superscript"/>
        <sz val="16"/>
        <color rgb="FF000000"/>
        <rFont val="Times New Roman"/>
        <family val="1"/>
      </rPr>
      <t>re</t>
    </r>
    <r>
      <rPr>
        <b/>
        <sz val="16"/>
        <color rgb="FF000000"/>
        <rFont val="Times New Roman"/>
        <family val="1"/>
      </rPr>
      <t xml:space="preserve"> évaluation</t>
    </r>
  </si>
  <si>
    <r>
      <t>2</t>
    </r>
    <r>
      <rPr>
        <b/>
        <vertAlign val="superscript"/>
        <sz val="16"/>
        <color rgb="FF000000"/>
        <rFont val="Times New Roman"/>
        <family val="1"/>
      </rPr>
      <t>e</t>
    </r>
    <r>
      <rPr>
        <b/>
        <sz val="16"/>
        <color rgb="FF000000"/>
        <rFont val="Times New Roman"/>
        <family val="1"/>
      </rPr>
      <t xml:space="preserve"> évaluation</t>
    </r>
  </si>
  <si>
    <r>
      <t>3</t>
    </r>
    <r>
      <rPr>
        <b/>
        <vertAlign val="superscript"/>
        <sz val="16"/>
        <color rgb="FF000000"/>
        <rFont val="Times New Roman"/>
        <family val="1"/>
      </rPr>
      <t>e</t>
    </r>
    <r>
      <rPr>
        <b/>
        <sz val="16"/>
        <color rgb="FF000000"/>
        <rFont val="Times New Roman"/>
        <family val="1"/>
      </rPr>
      <t xml:space="preserve"> évaluation</t>
    </r>
  </si>
  <si>
    <t>A.2 Organisation du travail</t>
  </si>
  <si>
    <t>a) savoir planifier son travail et gérer ses priorités</t>
  </si>
  <si>
    <t>b) savoir utiliser son agenda</t>
  </si>
  <si>
    <t>c) transmettre l’information aux personnes concernées</t>
  </si>
  <si>
    <t>d) démontrer une capacité de gérer son stress</t>
  </si>
  <si>
    <t>e) avoir de l’ordre dans ses dossiers</t>
  </si>
  <si>
    <t>A.3 Capacité à se situer par rapport à ses objectifs, sa profession et sa formation</t>
  </si>
  <si>
    <t>a) déployer les efforts consentis à l’atteinte des objectifs de stage</t>
  </si>
  <si>
    <t>b) rechercher une rétroaction de la part de son entourage en regard de l’atteinte ou non de ses objectifs</t>
  </si>
  <si>
    <t>c) identifier la portée et les limites de son intervention en tant que stagiaire au sein de l’organisation</t>
  </si>
  <si>
    <t>d) démontrer des liens entre les connaissances présentées au baccalauréat et l’intervention professionnelle</t>
  </si>
  <si>
    <t>e) capacité d’autoévaluer son travail</t>
  </si>
  <si>
    <t>A.4 Communication interpersonnelle</t>
  </si>
  <si>
    <t>a) avoir une facilité de contacts</t>
  </si>
  <si>
    <t>b) exprimer clairement ses idées</t>
  </si>
  <si>
    <t>c) démontrer des compétences langagières à l’oral</t>
  </si>
  <si>
    <t>d) démonter une maîtrise de la langue française dans les communications écrites</t>
  </si>
  <si>
    <t>e) avoir une capacité d’écoute</t>
  </si>
  <si>
    <r>
      <rPr>
        <sz val="14"/>
        <rFont val="Times New Roman"/>
        <family val="1"/>
      </rPr>
      <t xml:space="preserve">f) avoir une communication professionnelle </t>
    </r>
    <r>
      <rPr>
        <i/>
        <sz val="14"/>
        <rFont val="Times New Roman"/>
        <family val="1"/>
      </rPr>
      <t>(tact)</t>
    </r>
  </si>
  <si>
    <t>A.5 Attitudes professionnelles</t>
  </si>
  <si>
    <t>a) manifester un engagement soutenu par rapport à la réalisation des projets</t>
  </si>
  <si>
    <t>b) faire preuve de créativité dans la réalisation de ses tâches</t>
  </si>
  <si>
    <t>c) aller chercher l’information nécessaire pour assurer la réalisation des projets</t>
  </si>
  <si>
    <t>d) manifester une ouverture d’esprit face à la critique tout en sachant se respecter</t>
  </si>
  <si>
    <t>e) respecter la confidentialité en regard de l’information</t>
  </si>
  <si>
    <t>f) faire preuve de jugement dans sa prise de décision</t>
  </si>
  <si>
    <t>g) faire preuve d’autonomie dans la réalisation de ses tâches</t>
  </si>
  <si>
    <t>h) être ponctuel</t>
  </si>
  <si>
    <r>
      <rPr>
        <b/>
        <sz val="16"/>
        <rFont val="Times New Roman"/>
        <family val="1"/>
      </rPr>
      <t xml:space="preserve">B.1 Leadership et médiation sociale </t>
    </r>
    <r>
      <rPr>
        <b/>
        <i/>
        <sz val="16"/>
        <rFont val="Times New Roman"/>
        <family val="1"/>
      </rPr>
      <t>(concertation, partenariats, animation sociale)</t>
    </r>
  </si>
  <si>
    <t>a) créer et maintenir des liens avec des partenaires de l’organisation</t>
  </si>
  <si>
    <t>b) établir et négocier des mécanismes de partenariat et de concertation</t>
  </si>
  <si>
    <t>c) représenter l’organisation auprès de partenaires</t>
  </si>
  <si>
    <t>d) agir en tant que médiateur lors de conflits qui relèvent de son autorité</t>
  </si>
  <si>
    <t>e) préparer les réunions</t>
  </si>
  <si>
    <t>f) supporter le responsable de rencontres ou d’activités</t>
  </si>
  <si>
    <t>g) animer les réunions</t>
  </si>
  <si>
    <t>h) capacité d’exprimer et de défendre son point de vue</t>
  </si>
  <si>
    <t>i) rédiger des procès-verbaux ou des comptes rendus</t>
  </si>
  <si>
    <t>j) évaluer les rencontres</t>
  </si>
  <si>
    <r>
      <rPr>
        <b/>
        <sz val="16"/>
        <rFont val="Times New Roman"/>
        <family val="1"/>
      </rPr>
      <t xml:space="preserve">B.2 Communication </t>
    </r>
    <r>
      <rPr>
        <b/>
        <i/>
        <sz val="16"/>
        <rFont val="Times New Roman"/>
        <family val="1"/>
      </rPr>
      <t>(promotion, publicité, relations publiques)</t>
    </r>
  </si>
  <si>
    <t>b) préparer des brochures, dépliants, affiches ou autres documents de promotion</t>
  </si>
  <si>
    <t>d) élaborer une démarche de mise en marché</t>
  </si>
  <si>
    <t>e) assurer la représentation auprès des publics désignés par les autorités</t>
  </si>
  <si>
    <t>f) savoir utiliser les outils informatiques</t>
  </si>
  <si>
    <r>
      <rPr>
        <sz val="14"/>
        <rFont val="Times New Roman"/>
        <family val="1"/>
      </rPr>
      <t xml:space="preserve">a) planifier un événement médiatique </t>
    </r>
    <r>
      <rPr>
        <i/>
        <sz val="14"/>
        <rFont val="Times New Roman"/>
        <family val="1"/>
      </rPr>
      <t>(conférence de presse, point de presse, etc.)</t>
    </r>
  </si>
  <si>
    <r>
      <rPr>
        <sz val="14"/>
        <rFont val="Times New Roman"/>
        <family val="1"/>
      </rPr>
      <t xml:space="preserve">c) faire des prestations publiques </t>
    </r>
    <r>
      <rPr>
        <i/>
        <sz val="14"/>
        <rFont val="Times New Roman"/>
        <family val="1"/>
      </rPr>
      <t>(interview par les médias, conférence de presse, etc.)</t>
    </r>
  </si>
  <si>
    <t>a) identifier les besoins de l’organisation et de la clientèle à desservir</t>
  </si>
  <si>
    <t>b) identifier les ressources internes et externes</t>
  </si>
  <si>
    <t>c) reconnaître l’écart, s’il y a lieu, entre les besoins et les ressources</t>
  </si>
  <si>
    <t>d) préciser les objectifs de l’action</t>
  </si>
  <si>
    <t>e) déterminer les critères mesurables de réussite</t>
  </si>
  <si>
    <t>f) établir un échéancier</t>
  </si>
  <si>
    <t>g) exécuter le mandat</t>
  </si>
  <si>
    <t>h) superviser le mandat</t>
  </si>
  <si>
    <t>i) gérer les situations imprévues et faire preuve de débrouillardise</t>
  </si>
  <si>
    <t>j) évaluer l’action et les résultats obtenus</t>
  </si>
  <si>
    <t>B.4 Gestion des ressources</t>
  </si>
  <si>
    <t>B.4.1.1 Gestion des ressources humaines salariées</t>
  </si>
  <si>
    <t>B.4.1.2 Gestion des ressources humaines bénévoles</t>
  </si>
  <si>
    <t>a) analyser les besoins reliés au personnel</t>
  </si>
  <si>
    <t>b) recruter et sélectionner du personnel</t>
  </si>
  <si>
    <t>c) former du personnel</t>
  </si>
  <si>
    <t>d) faire preuve de leadership et motiver du personnel</t>
  </si>
  <si>
    <t>e) superviser du personnel</t>
  </si>
  <si>
    <t>f) évaluer du personnel</t>
  </si>
  <si>
    <t>a) analyser les besoins reliés aux bénévoles</t>
  </si>
  <si>
    <t>b) recruter et sélectionner des bénévoles</t>
  </si>
  <si>
    <t>c) former des bénévoles</t>
  </si>
  <si>
    <t>d) faire preuve de leadership et motiver des bénévoles</t>
  </si>
  <si>
    <t>e) encadrer des bénévoles</t>
  </si>
  <si>
    <t>f) évaluer des bénévoles</t>
  </si>
  <si>
    <t>B.4.2 Gestion des ressources financières</t>
  </si>
  <si>
    <t>b) établir les prévisions budgétaires et justifier des choix</t>
  </si>
  <si>
    <t>c) planifier le financement d’un projet</t>
  </si>
  <si>
    <t>d) innover dans la recherche de financement et la mobilisation de partenaires financiers</t>
  </si>
  <si>
    <t>e) contrôler les revenus et les dépenses dans le respect des procédures de l’organisation</t>
  </si>
  <si>
    <t>B.4.3 Gestion des ressources matérielles, espaces et infrastructures</t>
  </si>
  <si>
    <t>a) inventorier le matériel, les espaces, les infrastructures</t>
  </si>
  <si>
    <t>b) analyser les besoins en matériel, en espaces ou en infrastructures</t>
  </si>
  <si>
    <t>c) procéder aux achats de matériel</t>
  </si>
  <si>
    <t>d) contrôler l’utilisation du matériel</t>
  </si>
  <si>
    <t>e) gérer l’utilisation d’un parc, d’un espace ou d’une infrastructure</t>
  </si>
  <si>
    <t>f) évaluer l’utilisation d’un parc, d’un espace ou d’une infrastructure</t>
  </si>
  <si>
    <t>g) réaliser l’élaboration d’un plan d’aménagement d’un site</t>
  </si>
  <si>
    <r>
      <rPr>
        <b/>
        <sz val="16"/>
        <rFont val="Times New Roman"/>
        <family val="1"/>
      </rPr>
      <t xml:space="preserve">B.5 Veille stratégique </t>
    </r>
    <r>
      <rPr>
        <b/>
        <i/>
        <sz val="16"/>
        <rFont val="Times New Roman"/>
        <family val="1"/>
      </rPr>
      <t>(recherche et analyse des personnes, des environnements et des pratiques)</t>
    </r>
  </si>
  <si>
    <t>a) démontrer une capacité d’identifier les forces et les faiblesses de son organisation et de ses projets</t>
  </si>
  <si>
    <t>b) démontrer une capacité d’analyser les opportunités et menaces de l’environnement de l’organisation</t>
  </si>
  <si>
    <t>c) connaître les besoins et particularités de ses clientèles</t>
  </si>
  <si>
    <t>d) identifier un problème, une demande</t>
  </si>
  <si>
    <t>e) énoncer clairement les problèmes auxquels fait face ou pourrait faire face l'organisation</t>
  </si>
  <si>
    <t>g) analyser et interpréter les données d’un sondage, d’une entrevue ou d’un rapport</t>
  </si>
  <si>
    <t>h) énoncer des recommandations suite à une évaluation ou à un projet</t>
  </si>
  <si>
    <t>i) rédiger un rapport</t>
  </si>
  <si>
    <r>
      <rPr>
        <sz val="14"/>
        <rFont val="Times New Roman"/>
        <family val="1"/>
      </rPr>
      <t>f) planifier ou participer à une collecte de données (</t>
    </r>
    <r>
      <rPr>
        <i/>
        <sz val="14"/>
        <rFont val="Times New Roman"/>
        <family val="1"/>
      </rPr>
      <t>sondage, entrevue</t>
    </r>
    <r>
      <rPr>
        <sz val="14"/>
        <rFont val="Times New Roman"/>
        <family val="1"/>
      </rPr>
      <t>)</t>
    </r>
  </si>
  <si>
    <t>B.6.1 Intervention clinique</t>
  </si>
  <si>
    <t>B.6.2 Relation d’aide</t>
  </si>
  <si>
    <t>B.6.3 Programmation</t>
  </si>
  <si>
    <t>b) interpréter des données recueillies lors d’un processus d’évaluation des besoins en loisir</t>
  </si>
  <si>
    <t>c) rédiger un rapport synthèse décrivant les forces, les limites du résident ou d’un groupe de résidents</t>
  </si>
  <si>
    <t>d) élaborer un plan d’intervention individualisé en loisir et un programme d’intervention par le loisir s’adressant à un groupe</t>
  </si>
  <si>
    <t>a) démontrer les habiletés requises à établir et à maintenir un lien de confiance avec les résidents</t>
  </si>
  <si>
    <t>a) élaborer des programmes d’intervention de groupe par le loisir conformes à la réalité des résidents et à la mission du milieu</t>
  </si>
  <si>
    <t>g) élaborer des mécanismes qui permettent la participation active de la famille et des proches</t>
  </si>
  <si>
    <t>h) rédiger un rapport professionnel des interventions en loisir</t>
  </si>
  <si>
    <t>B.6.4 Intervention dans une équipe multidisciplinaire</t>
  </si>
  <si>
    <t>a) définir le champ d’intervention en loisir</t>
  </si>
  <si>
    <t>b) développer des collaborations interdisciplinaires</t>
  </si>
  <si>
    <t>c) apporter sa contribution personnelle à l’équipe</t>
  </si>
  <si>
    <t>d) connaître le potentiel et promouvoir le loisir comme moyen d’intervention thérapeutique</t>
  </si>
  <si>
    <t>e) promouvoir le loisir comme habitude de vie du résident</t>
  </si>
  <si>
    <r>
      <rPr>
        <b/>
        <sz val="18"/>
        <rFont val="Times New Roman"/>
        <family val="1"/>
      </rPr>
      <t xml:space="preserve">B.7 Évaluation pour le secteur recherche </t>
    </r>
    <r>
      <rPr>
        <i/>
        <sz val="18"/>
        <rFont val="Times New Roman"/>
        <family val="1"/>
      </rPr>
      <t>(pour les « stages en milieu de recherche » uniquement)</t>
    </r>
  </si>
  <si>
    <t>B.7.1 Problématique et cadre de référence</t>
  </si>
  <si>
    <t>B.7.2 Méthodes de recherche</t>
  </si>
  <si>
    <t>B.7.3 Analyse et interprétation</t>
  </si>
  <si>
    <t>B.7.4 Rédaction et diffusion</t>
  </si>
  <si>
    <t>a) rédaction appropriée (style d’écriture, respect des normes APA, etc.)</t>
  </si>
  <si>
    <t>b) communication (structure, niveau de langage, matériel de présentation)</t>
  </si>
  <si>
    <t>A - Fonctionnement général au travail</t>
  </si>
  <si>
    <t>B - Rendement par rapport aux fonctions du récréologue</t>
  </si>
  <si>
    <t>A.1 Appréciation globale de l’adaptation à l’environnement de travail</t>
  </si>
  <si>
    <t>A.2 Appréciation globale de l’organisation du travail</t>
  </si>
  <si>
    <t>A.3 Appréciation globale de la capacité du stagiaire à se situer</t>
  </si>
  <si>
    <t>A.4 Appréciation globale de la communication interpersonnelle</t>
  </si>
  <si>
    <t>A.5 Appréciation globale des attitudes professionnelles</t>
  </si>
  <si>
    <t>B.1 Appréciation globale des tâches reliées à la fonction de leadership et médiation sociale</t>
  </si>
  <si>
    <t>B.2 Appréciation globale des tâches reliées à la fonction de communication</t>
  </si>
  <si>
    <t>B.3 Appréciation globale des tâches reliées à la fonction de planification</t>
  </si>
  <si>
    <t>B.4.1 Appréciation globale des tâches reliées à la fonction de gestion des ressources humaines</t>
  </si>
  <si>
    <t>B.4.2 Appréciation globale des tâches reliées à la fonction de gestion des ressources financières</t>
  </si>
  <si>
    <t>B.4.3 Appréciation globale des tâches reliées à la fonction de gestion des ressources matérielles</t>
  </si>
  <si>
    <t>B.5 Appréciation globale des tâches reliées à la fonction de veille stratégique</t>
  </si>
  <si>
    <t>B.6 Appréciation globale de l’évaluation du secteur de la santé et des services sociaux</t>
  </si>
  <si>
    <t>B.7 Appréciation globale de l’évaluation du secteur de la recherche</t>
  </si>
  <si>
    <r>
      <rPr>
        <b/>
        <sz val="14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>re</t>
    </r>
    <r>
      <rPr>
        <b/>
        <sz val="14"/>
        <rFont val="Times New Roman"/>
        <family val="1"/>
      </rPr>
      <t xml:space="preserve"> évaluation
</t>
    </r>
    <r>
      <rPr>
        <sz val="14"/>
        <rFont val="Times New Roman"/>
        <family val="1"/>
      </rPr>
      <t>(5 %)</t>
    </r>
  </si>
  <si>
    <r>
      <rPr>
        <b/>
        <sz val="14"/>
        <rFont val="Times New Roman"/>
        <family val="1"/>
      </rPr>
      <t>2</t>
    </r>
    <r>
      <rPr>
        <b/>
        <vertAlign val="superscript"/>
        <sz val="14"/>
        <rFont val="Times New Roman"/>
        <family val="1"/>
      </rPr>
      <t>e</t>
    </r>
    <r>
      <rPr>
        <b/>
        <sz val="14"/>
        <rFont val="Times New Roman"/>
        <family val="1"/>
      </rPr>
      <t xml:space="preserve"> évaluation
</t>
    </r>
    <r>
      <rPr>
        <sz val="14"/>
        <rFont val="Times New Roman"/>
        <family val="1"/>
      </rPr>
      <t>(10 %)</t>
    </r>
  </si>
  <si>
    <r>
      <rPr>
        <b/>
        <sz val="14"/>
        <rFont val="Times New Roman"/>
        <family val="1"/>
      </rPr>
      <t>3</t>
    </r>
    <r>
      <rPr>
        <b/>
        <vertAlign val="superscript"/>
        <sz val="14"/>
        <rFont val="Times New Roman"/>
        <family val="1"/>
      </rPr>
      <t>e</t>
    </r>
    <r>
      <rPr>
        <b/>
        <sz val="14"/>
        <rFont val="Times New Roman"/>
        <family val="1"/>
      </rPr>
      <t xml:space="preserve"> évaluation
</t>
    </r>
    <r>
      <rPr>
        <sz val="14"/>
        <rFont val="Times New Roman"/>
        <family val="1"/>
      </rPr>
      <t>(20 %)</t>
    </r>
  </si>
  <si>
    <t>A - Fonctionnement général au travail (en %)</t>
  </si>
  <si>
    <t xml:space="preserve">A.1 Appréciation globale de l’adaptation à l’environnement de travail (Moyenne)             </t>
  </si>
  <si>
    <t>A.2 Appréciation globale de l’organisation du travail (Moyenne)</t>
  </si>
  <si>
    <t xml:space="preserve">A.3 Appréciation globale de la capacité du stagiaire à se situer (Moyenne)                               </t>
  </si>
  <si>
    <t xml:space="preserve">A.4 Appréciation globale de la communication interpersonnelle (Moyenne)                            </t>
  </si>
  <si>
    <t xml:space="preserve">A.5 Appréciation globale des attitudes professionnelles (Moyenne)                                         </t>
  </si>
  <si>
    <t>B – Rendement par rapport aux fonctions du récréologue (en %)</t>
  </si>
  <si>
    <t>B.1 Appréciation globale des tâches reliées à la fonction de leadership et médiation sociale (Moyenne)</t>
  </si>
  <si>
    <t>B.2 Appréciation globale des tâches reliées à la fonction de communication (Moyenne)</t>
  </si>
  <si>
    <t xml:space="preserve">B.3 Appréciation globale des tâches reliées à la fonction de planification (Moyenne)                </t>
  </si>
  <si>
    <t>B.4.1 Appréciation globale des tâches reliées à la fonction de gestion des ressources humaines (Moyenne)</t>
  </si>
  <si>
    <t>B.4.2 Appréciation globale des tâches reliées à la fonction de gestion des ressources financières (Moyenne)</t>
  </si>
  <si>
    <r>
      <rPr>
        <b/>
        <sz val="16"/>
        <rFont val="Times New Roman"/>
        <family val="1"/>
      </rPr>
      <t>B.4.3 Appréciation globale des tâches reliées à la fonction de gestion des ressources matérielles (Moyenne)</t>
    </r>
    <r>
      <rPr>
        <vertAlign val="superscript"/>
        <sz val="8.5"/>
        <rFont val="Arial"/>
        <family val="2"/>
      </rPr>
      <t/>
    </r>
  </si>
  <si>
    <t xml:space="preserve">B.5 Appréciation globale des tâches reliées à la fonction de veille stratégique (Moyenne)     </t>
  </si>
  <si>
    <r>
      <rPr>
        <b/>
        <sz val="18"/>
        <rFont val="Times New Roman"/>
        <family val="1"/>
      </rPr>
      <t xml:space="preserve">B.6 Évaluation pour le secteur de la santé et des services sociaux (en %) </t>
    </r>
    <r>
      <rPr>
        <i/>
        <sz val="18"/>
        <rFont val="Times New Roman"/>
        <family val="1"/>
      </rPr>
      <t>(pour les milieux concernés seulement)</t>
    </r>
  </si>
  <si>
    <t xml:space="preserve">B.6 Appréciation globale de l’évaluation du secteur de la santé et des services sociaux (Moyenne)                 </t>
  </si>
  <si>
    <t xml:space="preserve">B.7 Appréciation globale de l’évaluation du secteur recherche (Moyenne)                             </t>
  </si>
  <si>
    <t>a) comprendre la problématique et les questions de recherche</t>
  </si>
  <si>
    <t>b) utiliser les bases de données lors de la production de la revue de la littérature</t>
  </si>
  <si>
    <t>c) produire des documents synthèses complets et clairs (fiches de lecture, utilisation de EndNote, etc.)</t>
  </si>
  <si>
    <t>a) comprendre la stratégie d’échantillonnage et l’appliquer</t>
  </si>
  <si>
    <t>c) faire preuve de rigueur dans l’application de la méthode de recherche utilisée</t>
  </si>
  <si>
    <t>d) comprendre les instruments de collecte de données</t>
  </si>
  <si>
    <t>a) utiliser un ou des logiciels d’analyse (compilation, modélisation et tests)</t>
  </si>
  <si>
    <t>b) utiliser judicieusement des tableaux, des graphiques et des modélisations</t>
  </si>
  <si>
    <t>c) participer à la production d’une discussion pertinente et éclairante des résultats (retour sur le cadre de référence)</t>
  </si>
  <si>
    <t>A - Fonctionnement général au travail (note sur /50)</t>
  </si>
  <si>
    <t>B - Rendement par rapport aux fonctions du récréologue (note sur /50)</t>
  </si>
  <si>
    <t>AEG1010 INTERNAT EN LOISIR, CULTURE ET TOURISME
Formulaire d’évaluation</t>
  </si>
  <si>
    <t>Formulaire d'évaluation</t>
  </si>
  <si>
    <t>Quels sont les principaux aspects à améliorer? (obligatoire pour les trois évaluations)</t>
  </si>
  <si>
    <t>Quelles sont les principales forces du stagiaire? (obligatoire pour les trois évaluations)</t>
  </si>
  <si>
    <t>Quels ont été les bons coups du stagiaire et les compétences maîtrisées au-delà de vos attentes? (obligatoire pour les trois évaluations)</t>
  </si>
  <si>
    <t xml:space="preserve">Première évaluation : </t>
  </si>
  <si>
    <t xml:space="preserve">Deuxième évaluation : </t>
  </si>
  <si>
    <t xml:space="preserve">Troisième évaluation : </t>
  </si>
  <si>
    <r>
      <t xml:space="preserve">Notes reportées ci-dessous attribuées aux </t>
    </r>
    <r>
      <rPr>
        <i/>
        <u/>
        <sz val="14"/>
        <rFont val="Times New Roman"/>
        <family val="1"/>
      </rPr>
      <t>appréciations globales</t>
    </r>
    <r>
      <rPr>
        <i/>
        <sz val="14"/>
        <rFont val="Times New Roman"/>
        <family val="1"/>
      </rPr>
      <t xml:space="preserve">  :</t>
    </r>
  </si>
  <si>
    <t>Commentaires (obligatoire pour les trois évaluations) :</t>
  </si>
  <si>
    <t>Commentaires sur le fonctionnement général au travail (obligatoire pour la première et deuxième évaluation)</t>
  </si>
  <si>
    <t>Commentaires sur les attitudes professionnelles du stagiaire (obligatoire pour la troisième évaluation) :</t>
  </si>
  <si>
    <t>Commentaires sur les capacités de communication interpersonnelle du stagiaire (obligatoire pour la troisième évaluation) :</t>
  </si>
  <si>
    <t>Commentaires sur la capacité du stagiaire à se situer par rapport à ses objectifs, sa profession et sa formation (obligatoire pour la troisième évaluation) :</t>
  </si>
  <si>
    <t> Commentaires sur l’organisation du travail du stagiaire (obligatoire pour la troisième évaluation) :</t>
  </si>
  <si>
    <t> Commentaires sur l’adaptation à l’environnement de travail du stagiaire (obligatoire pour la troisième évaluation) :</t>
  </si>
  <si>
    <t>Commentaires (obligatoire pour la troisième évaluation) :</t>
  </si>
  <si>
    <t>Commentaires (obligatoire pour la troisième évaluation) </t>
  </si>
  <si>
    <t>Commentaires généraux sur les 6 fonctions du récréologue (obligatoire pour la première et deuxième évaluation)</t>
  </si>
  <si>
    <r>
      <t xml:space="preserve">B.3 Planification, mise en œuvre et évaluation </t>
    </r>
    <r>
      <rPr>
        <b/>
        <i/>
        <sz val="16"/>
        <rFont val="Times New Roman"/>
        <family val="1"/>
      </rPr>
      <t>(d’activités, d’événements, de politiques, de projets, de programmes)</t>
    </r>
  </si>
  <si>
    <r>
      <t xml:space="preserve">a) connaître le fonctionnement des processus financiers de l’organisation </t>
    </r>
    <r>
      <rPr>
        <i/>
        <sz val="14"/>
        <rFont val="Times New Roman"/>
        <family val="1"/>
      </rPr>
      <t>(bons de commande, soumissions, facturation, rapports de dépenses, etc.)</t>
    </r>
  </si>
  <si>
    <r>
      <t xml:space="preserve">a) connaître les composantes de son environnement de travail </t>
    </r>
    <r>
      <rPr>
        <i/>
        <sz val="14"/>
        <rFont val="Times New Roman"/>
        <family val="1"/>
      </rPr>
      <t>(lectures, rencontre des autorités, discussions avec ses pairs, etc.)</t>
    </r>
  </si>
  <si>
    <r>
      <t xml:space="preserve">f) utiliser adéquatement, à des fins professionnelles, les ressources de l’organisation </t>
    </r>
    <r>
      <rPr>
        <i/>
        <sz val="14"/>
        <rFont val="Times New Roman"/>
        <family val="1"/>
      </rPr>
      <t>(internet, clés, accès au bâtiment, véhicule, etc.)</t>
    </r>
  </si>
  <si>
    <t>a) identifier les facteurs personnels et environnementaux qui sont des facilitateurs ou des contraintes à la pratique des habitudes de vie en loisir</t>
  </si>
  <si>
    <r>
      <t xml:space="preserve">b) favoriser la participation du résident dans la prise de décisions qui le concerne </t>
    </r>
    <r>
      <rPr>
        <i/>
        <sz val="14"/>
        <rFont val="Times New Roman"/>
        <family val="1"/>
      </rPr>
      <t>(PII, programme en loisir, lors de réalisation d’activité, etc.)</t>
    </r>
  </si>
  <si>
    <t>c) réaliser un PII ou un programme d’activités de loisir en respectant les échéanciers, la progression des résidents, la diversité des intérêts, etc.</t>
  </si>
  <si>
    <t>d) se préoccuper des droits de tous les usagers d’avoir accès à des services de loisir même ceux vivant avec une autonomie restreinte</t>
  </si>
  <si>
    <t>e) habiliter ou maintenir la capacité des résidents à faire un usage des activités de loisir en fonction de ses choix personnels, de son autonomie</t>
  </si>
  <si>
    <t>f) identifier des ajustements et apporter des modifications, face à la réalisation de la programmation d’activités de loisir</t>
  </si>
  <si>
    <t>b) connaître les avantages de la méthodologie de recherche utilisée comparativement aux autres options qui se présentent au chercheur</t>
  </si>
  <si>
    <t xml:space="preserve"> </t>
  </si>
  <si>
    <r>
      <t xml:space="preserve">Pour chaque critère d’évaluation, inscrivez la note </t>
    </r>
    <r>
      <rPr>
        <b/>
        <sz val="16"/>
        <rFont val="Times New Roman"/>
        <family val="1"/>
      </rPr>
      <t xml:space="preserve">en pourcentage (%) </t>
    </r>
    <r>
      <rPr>
        <sz val="16"/>
        <rFont val="Times New Roman"/>
        <family val="1"/>
      </rPr>
      <t xml:space="preserve">qui correspond le mieux au comportement ou à la contribution du stagiaire et ajoutez-y vos commentaires afin de préciser davantage votre appréciation.
</t>
    </r>
    <r>
      <rPr>
        <sz val="16"/>
        <rFont val="Wingdings"/>
        <charset val="2"/>
      </rPr>
      <t></t>
    </r>
    <r>
      <rPr>
        <sz val="16"/>
        <rFont val="Times New Roman"/>
        <family val="1"/>
      </rPr>
      <t xml:space="preserve">   Si vous jugez que le critère d’évaluation ne s’applique pas à l’étudiant, inscrire </t>
    </r>
    <r>
      <rPr>
        <b/>
        <sz val="16"/>
        <rFont val="Times New Roman"/>
        <family val="1"/>
      </rPr>
      <t>N/A pour « Ne s’applique pas ».</t>
    </r>
  </si>
  <si>
    <t>Consignes de remplissage de l'évaluation</t>
  </si>
  <si>
    <t xml:space="preserve">Première évaluation : le tuteur doit compléter les espaces en </t>
  </si>
  <si>
    <t>Deuxième évaluation : le tuteur doit compléter les espaces en</t>
  </si>
  <si>
    <t>Troisième évaluation : le tuteur doit compléter les espaces en</t>
  </si>
  <si>
    <t xml:space="preserve">   </t>
  </si>
  <si>
    <t>e) être efficace et rigoureux lors des processus de collecte de données</t>
  </si>
  <si>
    <t>Bleu</t>
  </si>
  <si>
    <t>Vert</t>
  </si>
  <si>
    <t>Rose</t>
  </si>
  <si>
    <t>Ces espaces ne sont pas à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</si>
</sst>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yy"/>
  </numFmts>
  <fonts count="33" x14ac:knownFonts="1">
    <font>
      <sz val="10"/>
      <color rgb="FF000000"/>
      <name val="Times New Roman"/>
      <charset val="204"/>
    </font>
    <font>
      <b/>
      <sz val="14"/>
      <name val="Times New Roman"/>
    </font>
    <font>
      <sz val="18"/>
      <name val="Times New Roman"/>
    </font>
    <font>
      <b/>
      <sz val="18"/>
      <name val="Times New Roman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vertAlign val="superscript"/>
      <sz val="8.5"/>
      <name val="Arial"/>
      <family val="2"/>
    </font>
    <font>
      <i/>
      <sz val="14"/>
      <name val="Times New Roman"/>
      <family val="1"/>
    </font>
    <font>
      <i/>
      <u/>
      <sz val="14"/>
      <name val="Times New Roman"/>
      <family val="1"/>
    </font>
    <font>
      <sz val="16"/>
      <name val="Times New Roman"/>
      <family val="1"/>
    </font>
    <font>
      <b/>
      <vertAlign val="superscript"/>
      <sz val="14"/>
      <name val="Times New Roman"/>
      <family val="1"/>
    </font>
    <font>
      <b/>
      <sz val="18"/>
      <color rgb="FF000000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u/>
      <sz val="14"/>
      <name val="Times New Roman"/>
      <family val="1"/>
    </font>
    <font>
      <sz val="18"/>
      <color rgb="FF000000"/>
      <name val="Times New Roman"/>
      <family val="1"/>
    </font>
    <font>
      <sz val="16"/>
      <name val="Wingdings"/>
      <charset val="2"/>
    </font>
    <font>
      <b/>
      <u/>
      <sz val="18"/>
      <name val="Times New Roman"/>
      <family val="1"/>
    </font>
    <font>
      <b/>
      <vertAlign val="superscript"/>
      <sz val="16"/>
      <color rgb="FF000000"/>
      <name val="Times New Roman"/>
      <family val="1"/>
    </font>
    <font>
      <b/>
      <i/>
      <sz val="16"/>
      <name val="Times New Roman"/>
      <family val="1"/>
    </font>
    <font>
      <i/>
      <sz val="18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3B3B3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3B3B3"/>
      </bottom>
      <diagonal/>
    </border>
    <border>
      <left/>
      <right/>
      <top style="thin">
        <color rgb="FF000000"/>
      </top>
      <bottom style="thin">
        <color rgb="FFB3B3B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163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 indent="3"/>
    </xf>
    <xf numFmtId="0" fontId="19" fillId="0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1" fontId="18" fillId="5" borderId="0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1" fontId="21" fillId="5" borderId="0" xfId="0" applyNumberFormat="1" applyFont="1" applyFill="1" applyBorder="1" applyAlignment="1">
      <alignment horizontal="right" vertical="center"/>
    </xf>
    <xf numFmtId="9" fontId="22" fillId="4" borderId="10" xfId="1" applyFont="1" applyFill="1" applyBorder="1" applyAlignment="1">
      <alignment horizontal="center" vertical="center"/>
    </xf>
    <xf numFmtId="9" fontId="20" fillId="0" borderId="10" xfId="1" applyFont="1" applyFill="1" applyBorder="1" applyAlignment="1">
      <alignment horizontal="center" vertical="center"/>
    </xf>
    <xf numFmtId="9" fontId="20" fillId="0" borderId="17" xfId="1" applyFont="1" applyFill="1" applyBorder="1" applyAlignment="1">
      <alignment horizontal="center" vertical="center"/>
    </xf>
    <xf numFmtId="164" fontId="22" fillId="4" borderId="10" xfId="1" applyNumberFormat="1" applyFont="1" applyFill="1" applyBorder="1" applyAlignment="1">
      <alignment horizontal="center" vertical="center"/>
    </xf>
    <xf numFmtId="164" fontId="22" fillId="5" borderId="10" xfId="1" applyNumberFormat="1" applyFont="1" applyFill="1" applyBorder="1" applyAlignment="1">
      <alignment horizontal="center" vertical="center"/>
    </xf>
    <xf numFmtId="164" fontId="22" fillId="5" borderId="22" xfId="1" applyNumberFormat="1" applyFont="1" applyFill="1" applyBorder="1" applyAlignment="1">
      <alignment horizontal="center" vertical="center"/>
    </xf>
    <xf numFmtId="164" fontId="22" fillId="5" borderId="18" xfId="1" applyNumberFormat="1" applyFont="1" applyFill="1" applyBorder="1" applyAlignment="1">
      <alignment horizontal="center" vertical="center"/>
    </xf>
    <xf numFmtId="164" fontId="22" fillId="5" borderId="23" xfId="1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left" vertical="top"/>
    </xf>
    <xf numFmtId="165" fontId="21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9" fontId="22" fillId="6" borderId="10" xfId="1" applyFont="1" applyFill="1" applyBorder="1" applyAlignment="1">
      <alignment horizontal="center" vertical="center"/>
    </xf>
    <xf numFmtId="9" fontId="20" fillId="6" borderId="10" xfId="1" applyFont="1" applyFill="1" applyBorder="1" applyAlignment="1">
      <alignment horizontal="center" vertical="center"/>
    </xf>
    <xf numFmtId="9" fontId="20" fillId="6" borderId="17" xfId="1" applyFont="1" applyFill="1" applyBorder="1" applyAlignment="1">
      <alignment horizontal="center" vertical="center"/>
    </xf>
    <xf numFmtId="164" fontId="22" fillId="6" borderId="10" xfId="1" applyNumberFormat="1" applyFont="1" applyFill="1" applyBorder="1" applyAlignment="1">
      <alignment horizontal="center" vertical="center"/>
    </xf>
    <xf numFmtId="164" fontId="22" fillId="6" borderId="22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22" fillId="6" borderId="10" xfId="1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22" fillId="6" borderId="10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20" fillId="7" borderId="10" xfId="0" applyNumberFormat="1" applyFont="1" applyFill="1" applyBorder="1" applyAlignment="1">
      <alignment horizontal="center" vertical="center"/>
    </xf>
    <xf numFmtId="1" fontId="20" fillId="7" borderId="17" xfId="0" applyNumberFormat="1" applyFont="1" applyFill="1" applyBorder="1" applyAlignment="1">
      <alignment horizontal="center" vertical="center"/>
    </xf>
    <xf numFmtId="1" fontId="20" fillId="8" borderId="10" xfId="0" applyNumberFormat="1" applyFont="1" applyFill="1" applyBorder="1" applyAlignment="1">
      <alignment horizontal="center" vertical="center"/>
    </xf>
    <xf numFmtId="1" fontId="20" fillId="8" borderId="17" xfId="0" applyNumberFormat="1" applyFont="1" applyFill="1" applyBorder="1" applyAlignment="1">
      <alignment horizontal="center" vertical="center"/>
    </xf>
    <xf numFmtId="1" fontId="20" fillId="9" borderId="10" xfId="0" applyNumberFormat="1" applyFont="1" applyFill="1" applyBorder="1" applyAlignment="1">
      <alignment horizontal="center" vertical="center"/>
    </xf>
    <xf numFmtId="1" fontId="20" fillId="9" borderId="17" xfId="0" applyNumberFormat="1" applyFont="1" applyFill="1" applyBorder="1" applyAlignment="1">
      <alignment horizontal="center" vertical="center"/>
    </xf>
    <xf numFmtId="1" fontId="20" fillId="9" borderId="18" xfId="0" applyNumberFormat="1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1" fontId="20" fillId="7" borderId="18" xfId="0" applyNumberFormat="1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1" fontId="20" fillId="8" borderId="18" xfId="0" applyNumberFormat="1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/>
    </xf>
    <xf numFmtId="0" fontId="20" fillId="6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top" wrapText="1"/>
    </xf>
    <xf numFmtId="0" fontId="23" fillId="0" borderId="21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left" vertical="top" wrapText="1" indent="3"/>
    </xf>
    <xf numFmtId="0" fontId="5" fillId="9" borderId="12" xfId="0" applyFont="1" applyFill="1" applyBorder="1" applyAlignment="1">
      <alignment horizontal="left" vertical="top" wrapText="1" indent="3"/>
    </xf>
    <xf numFmtId="0" fontId="5" fillId="9" borderId="13" xfId="0" applyFont="1" applyFill="1" applyBorder="1" applyAlignment="1">
      <alignment horizontal="left" vertical="top" wrapText="1" indent="3"/>
    </xf>
    <xf numFmtId="0" fontId="2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2"/>
    </xf>
    <xf numFmtId="0" fontId="24" fillId="4" borderId="0" xfId="0" applyFont="1" applyFill="1" applyBorder="1" applyAlignment="1">
      <alignment horizontal="left" vertical="center" wrapText="1" indent="2"/>
    </xf>
    <xf numFmtId="0" fontId="0" fillId="0" borderId="20" xfId="0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left" vertical="top" wrapText="1" indent="3"/>
    </xf>
    <xf numFmtId="0" fontId="5" fillId="7" borderId="12" xfId="0" applyFont="1" applyFill="1" applyBorder="1" applyAlignment="1">
      <alignment horizontal="left" vertical="top" wrapText="1" indent="3"/>
    </xf>
    <xf numFmtId="0" fontId="5" fillId="7" borderId="13" xfId="0" applyFont="1" applyFill="1" applyBorder="1" applyAlignment="1">
      <alignment horizontal="left" vertical="top" wrapText="1" indent="3"/>
    </xf>
    <xf numFmtId="0" fontId="5" fillId="8" borderId="11" xfId="0" applyFont="1" applyFill="1" applyBorder="1" applyAlignment="1">
      <alignment horizontal="left" vertical="top" wrapText="1" indent="3"/>
    </xf>
    <xf numFmtId="0" fontId="5" fillId="8" borderId="12" xfId="0" applyFont="1" applyFill="1" applyBorder="1" applyAlignment="1">
      <alignment horizontal="left" vertical="top" wrapText="1" indent="3"/>
    </xf>
    <xf numFmtId="0" fontId="5" fillId="8" borderId="13" xfId="0" applyFont="1" applyFill="1" applyBorder="1" applyAlignment="1">
      <alignment horizontal="left" vertical="top" wrapText="1" indent="3"/>
    </xf>
    <xf numFmtId="0" fontId="10" fillId="4" borderId="10" xfId="0" applyFont="1" applyFill="1" applyBorder="1" applyAlignment="1">
      <alignment horizontal="left" vertical="center" wrapText="1" indent="41"/>
    </xf>
    <xf numFmtId="0" fontId="0" fillId="0" borderId="21" xfId="0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0" fillId="2" borderId="1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top" wrapText="1" indent="1"/>
    </xf>
    <xf numFmtId="0" fontId="14" fillId="0" borderId="2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 indent="3"/>
    </xf>
    <xf numFmtId="0" fontId="32" fillId="0" borderId="0" xfId="0" applyFont="1" applyFill="1" applyBorder="1" applyAlignment="1">
      <alignment horizontal="left" vertical="center" wrapText="1" indent="3"/>
    </xf>
    <xf numFmtId="0" fontId="5" fillId="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9"/>
  <sheetViews>
    <sheetView tabSelected="1" topLeftCell="A134" zoomScale="90" zoomScaleNormal="90" workbookViewId="0">
      <selection activeCell="F13" sqref="F13"/>
    </sheetView>
  </sheetViews>
  <sheetFormatPr baseColWidth="10" defaultColWidth="9.33203125" defaultRowHeight="12.75" x14ac:dyDescent="0.2"/>
  <cols>
    <col min="1" max="1" width="1.1640625" customWidth="1"/>
    <col min="2" max="2" width="6.83203125" customWidth="1"/>
    <col min="3" max="3" width="3.33203125" customWidth="1"/>
    <col min="4" max="4" width="27.33203125" customWidth="1"/>
    <col min="5" max="5" width="48" customWidth="1"/>
    <col min="6" max="6" width="21.33203125" customWidth="1"/>
    <col min="7" max="7" width="83.33203125" customWidth="1"/>
    <col min="8" max="10" width="21.33203125" customWidth="1"/>
    <col min="12" max="13" width="10.5" bestFit="1" customWidth="1"/>
    <col min="21" max="21" width="11.33203125" customWidth="1"/>
  </cols>
  <sheetData>
    <row r="1" spans="1:10" ht="64.5" customHeight="1" x14ac:dyDescent="0.2">
      <c r="A1" s="147" t="s">
        <v>190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44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7.75" customHeight="1" x14ac:dyDescent="0.2">
      <c r="A3" s="119" t="s">
        <v>1</v>
      </c>
      <c r="B3" s="119"/>
      <c r="C3" s="119"/>
      <c r="D3" s="119"/>
      <c r="E3" s="120"/>
      <c r="F3" s="121"/>
      <c r="G3" s="121"/>
      <c r="H3" s="121"/>
      <c r="I3" s="121"/>
      <c r="J3" s="122"/>
    </row>
    <row r="4" spans="1:10" ht="29.2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30" customHeight="1" x14ac:dyDescent="0.2">
      <c r="A5" s="119" t="s">
        <v>2</v>
      </c>
      <c r="B5" s="119"/>
      <c r="C5" s="119"/>
      <c r="D5" s="119"/>
      <c r="E5" s="120"/>
      <c r="F5" s="121"/>
      <c r="G5" s="121"/>
      <c r="H5" s="121"/>
      <c r="I5" s="121"/>
      <c r="J5" s="122"/>
    </row>
    <row r="6" spans="1:10" ht="33.75" customHeigh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30" customHeight="1" x14ac:dyDescent="0.2">
      <c r="A7" s="119" t="s">
        <v>3</v>
      </c>
      <c r="B7" s="119"/>
      <c r="C7" s="119"/>
      <c r="D7" s="119"/>
      <c r="E7" s="120"/>
      <c r="F7" s="121"/>
      <c r="G7" s="121"/>
      <c r="H7" s="121"/>
      <c r="I7" s="121"/>
      <c r="J7" s="122"/>
    </row>
    <row r="8" spans="1:10" ht="30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31.5" customHeight="1" x14ac:dyDescent="0.2">
      <c r="A9" s="113" t="s">
        <v>222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31.5" customHeight="1" x14ac:dyDescent="0.2">
      <c r="A10" s="22"/>
      <c r="B10" s="55" t="s">
        <v>223</v>
      </c>
      <c r="C10" s="54"/>
      <c r="D10" s="58"/>
      <c r="E10" s="54"/>
      <c r="F10" s="64" t="s">
        <v>228</v>
      </c>
      <c r="H10" s="22"/>
      <c r="I10" s="22"/>
      <c r="J10" s="22"/>
    </row>
    <row r="11" spans="1:10" ht="31.5" customHeight="1" x14ac:dyDescent="0.2">
      <c r="A11" s="22"/>
      <c r="B11" s="55" t="s">
        <v>224</v>
      </c>
      <c r="C11" s="56"/>
      <c r="D11" s="56"/>
      <c r="E11" s="56"/>
      <c r="F11" s="57" t="s">
        <v>229</v>
      </c>
      <c r="H11" s="22"/>
      <c r="I11" s="22"/>
      <c r="J11" s="22"/>
    </row>
    <row r="12" spans="1:10" ht="31.5" customHeight="1" x14ac:dyDescent="0.2">
      <c r="A12" s="22"/>
      <c r="B12" s="55" t="s">
        <v>225</v>
      </c>
      <c r="C12" s="56"/>
      <c r="D12" s="56"/>
      <c r="E12" s="56"/>
      <c r="F12" s="63" t="s">
        <v>230</v>
      </c>
      <c r="H12" s="22"/>
      <c r="I12" s="22"/>
      <c r="J12" s="22"/>
    </row>
    <row r="13" spans="1:10" ht="31.5" customHeight="1" x14ac:dyDescent="0.2">
      <c r="A13" s="62"/>
      <c r="B13" s="55" t="s">
        <v>231</v>
      </c>
      <c r="C13" s="56"/>
      <c r="D13" s="56"/>
      <c r="E13" s="56"/>
      <c r="F13" s="65"/>
      <c r="H13" s="62"/>
      <c r="I13" s="62"/>
      <c r="J13" s="62"/>
    </row>
    <row r="15" spans="1:10" ht="18" customHeight="1" x14ac:dyDescent="0.2">
      <c r="A15" s="22"/>
      <c r="B15" s="55"/>
      <c r="C15" s="22"/>
      <c r="D15" s="22"/>
      <c r="E15" s="22"/>
      <c r="F15" s="22"/>
      <c r="G15" s="22"/>
      <c r="H15" s="22"/>
      <c r="I15" s="22"/>
      <c r="J15" s="22"/>
    </row>
    <row r="16" spans="1:10" ht="81" customHeight="1" x14ac:dyDescent="0.2">
      <c r="A16" s="119" t="s">
        <v>221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1.5" customHeight="1" thickBot="1" x14ac:dyDescent="0.25">
      <c r="A18" s="113" t="s">
        <v>4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354" customHeight="1" thickBot="1" x14ac:dyDescent="0.25">
      <c r="A19" s="148" t="s">
        <v>16</v>
      </c>
      <c r="B19" s="149"/>
      <c r="C19" s="149"/>
      <c r="D19" s="149"/>
      <c r="E19" s="149"/>
      <c r="F19" s="149"/>
      <c r="G19" s="149"/>
      <c r="H19" s="149"/>
      <c r="I19" s="149"/>
      <c r="J19" s="150"/>
    </row>
    <row r="20" spans="1:10" ht="47.25" customHeight="1" x14ac:dyDescent="0.2">
      <c r="A20" s="116" t="s">
        <v>162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4" customHeight="1" x14ac:dyDescent="0.2">
      <c r="A21" s="66" t="s">
        <v>17</v>
      </c>
      <c r="B21" s="67"/>
      <c r="C21" s="67"/>
      <c r="D21" s="67"/>
      <c r="E21" s="67"/>
      <c r="F21" s="67"/>
      <c r="G21" s="67"/>
      <c r="H21" s="8" t="s">
        <v>23</v>
      </c>
      <c r="I21" s="8" t="s">
        <v>24</v>
      </c>
      <c r="J21" s="8" t="s">
        <v>25</v>
      </c>
    </row>
    <row r="22" spans="1:10" ht="17.25" customHeight="1" x14ac:dyDescent="0.2">
      <c r="A22" s="77" t="s">
        <v>211</v>
      </c>
      <c r="B22" s="123"/>
      <c r="C22" s="123"/>
      <c r="D22" s="123"/>
      <c r="E22" s="123"/>
      <c r="F22" s="123"/>
      <c r="G22" s="123"/>
      <c r="H22" s="35"/>
      <c r="I22" s="37"/>
      <c r="J22" s="39"/>
    </row>
    <row r="23" spans="1:10" ht="17.25" customHeight="1" x14ac:dyDescent="0.2">
      <c r="A23" s="69" t="s">
        <v>18</v>
      </c>
      <c r="B23" s="70"/>
      <c r="C23" s="70"/>
      <c r="D23" s="70"/>
      <c r="E23" s="70"/>
      <c r="F23" s="70"/>
      <c r="G23" s="70"/>
      <c r="H23" s="35"/>
      <c r="I23" s="37"/>
      <c r="J23" s="39"/>
    </row>
    <row r="24" spans="1:10" ht="17.25" customHeight="1" x14ac:dyDescent="0.2">
      <c r="A24" s="69" t="s">
        <v>19</v>
      </c>
      <c r="B24" s="70"/>
      <c r="C24" s="70"/>
      <c r="D24" s="70"/>
      <c r="E24" s="70"/>
      <c r="F24" s="70"/>
      <c r="G24" s="70"/>
      <c r="H24" s="35"/>
      <c r="I24" s="37"/>
      <c r="J24" s="39"/>
    </row>
    <row r="25" spans="1:10" ht="17.25" customHeight="1" x14ac:dyDescent="0.2">
      <c r="A25" s="69" t="s">
        <v>20</v>
      </c>
      <c r="B25" s="70"/>
      <c r="C25" s="70"/>
      <c r="D25" s="70"/>
      <c r="E25" s="70"/>
      <c r="F25" s="70"/>
      <c r="G25" s="70"/>
      <c r="H25" s="35"/>
      <c r="I25" s="37"/>
      <c r="J25" s="39"/>
    </row>
    <row r="26" spans="1:10" ht="17.25" customHeight="1" x14ac:dyDescent="0.2">
      <c r="A26" s="69" t="s">
        <v>21</v>
      </c>
      <c r="B26" s="70"/>
      <c r="C26" s="70"/>
      <c r="D26" s="70"/>
      <c r="E26" s="70"/>
      <c r="F26" s="70"/>
      <c r="G26" s="70"/>
      <c r="H26" s="35"/>
      <c r="I26" s="37"/>
      <c r="J26" s="39"/>
    </row>
    <row r="27" spans="1:10" ht="17.25" customHeight="1" x14ac:dyDescent="0.2">
      <c r="A27" s="77" t="s">
        <v>22</v>
      </c>
      <c r="B27" s="78"/>
      <c r="C27" s="78"/>
      <c r="D27" s="78"/>
      <c r="E27" s="78"/>
      <c r="F27" s="78"/>
      <c r="G27" s="78"/>
      <c r="H27" s="36"/>
      <c r="I27" s="38"/>
      <c r="J27" s="40"/>
    </row>
    <row r="28" spans="1:10" s="29" customFormat="1" ht="24" customHeight="1" x14ac:dyDescent="0.2">
      <c r="A28" s="79" t="s">
        <v>163</v>
      </c>
      <c r="B28" s="80"/>
      <c r="C28" s="80"/>
      <c r="D28" s="80"/>
      <c r="E28" s="80"/>
      <c r="F28" s="80"/>
      <c r="G28" s="80"/>
      <c r="H28" s="11" t="str">
        <f>IF(SUM(H22:H27)=0,"nd",(AVERAGE(H22:H27))/100)</f>
        <v>nd</v>
      </c>
      <c r="I28" s="11" t="str">
        <f t="shared" ref="I28:J28" si="0">IF(SUM(I22:I27)=0,"nd",(AVERAGE(I22:I27))/100)</f>
        <v>nd</v>
      </c>
      <c r="J28" s="11" t="str">
        <f t="shared" si="0"/>
        <v>nd</v>
      </c>
    </row>
    <row r="29" spans="1:10" ht="24.75" customHeight="1" x14ac:dyDescent="0.2">
      <c r="A29" s="114" t="s">
        <v>205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101.25" customHeight="1" x14ac:dyDescent="0.2">
      <c r="A30" s="3"/>
      <c r="B30" s="87" t="s">
        <v>197</v>
      </c>
      <c r="C30" s="88"/>
      <c r="D30" s="88"/>
      <c r="E30" s="88"/>
      <c r="F30" s="88"/>
      <c r="G30" s="88"/>
      <c r="H30" s="88"/>
      <c r="I30" s="88"/>
      <c r="J30" s="89"/>
    </row>
    <row r="31" spans="1:10" s="2" customFormat="1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29" customFormat="1" ht="24" customHeight="1" x14ac:dyDescent="0.2">
      <c r="A32" s="117" t="s">
        <v>26</v>
      </c>
      <c r="B32" s="118"/>
      <c r="C32" s="118"/>
      <c r="D32" s="118"/>
      <c r="E32" s="118"/>
      <c r="F32" s="118"/>
      <c r="G32" s="118"/>
      <c r="H32" s="8" t="s">
        <v>23</v>
      </c>
      <c r="I32" s="8" t="s">
        <v>24</v>
      </c>
      <c r="J32" s="8" t="s">
        <v>25</v>
      </c>
    </row>
    <row r="33" spans="1:10" ht="17.25" customHeight="1" x14ac:dyDescent="0.2">
      <c r="A33" s="92" t="s">
        <v>27</v>
      </c>
      <c r="B33" s="93"/>
      <c r="C33" s="93"/>
      <c r="D33" s="93"/>
      <c r="E33" s="93"/>
      <c r="F33" s="93"/>
      <c r="G33" s="93"/>
      <c r="H33" s="46"/>
      <c r="I33" s="49"/>
      <c r="J33" s="41"/>
    </row>
    <row r="34" spans="1:10" ht="17.25" customHeight="1" x14ac:dyDescent="0.2">
      <c r="A34" s="69" t="s">
        <v>28</v>
      </c>
      <c r="B34" s="70"/>
      <c r="C34" s="70"/>
      <c r="D34" s="70"/>
      <c r="E34" s="70"/>
      <c r="F34" s="70"/>
      <c r="G34" s="70"/>
      <c r="H34" s="35"/>
      <c r="I34" s="37"/>
      <c r="J34" s="39"/>
    </row>
    <row r="35" spans="1:10" ht="17.25" customHeight="1" x14ac:dyDescent="0.2">
      <c r="A35" s="69" t="s">
        <v>29</v>
      </c>
      <c r="B35" s="70"/>
      <c r="C35" s="70"/>
      <c r="D35" s="70"/>
      <c r="E35" s="70"/>
      <c r="F35" s="70"/>
      <c r="G35" s="70"/>
      <c r="H35" s="35"/>
      <c r="I35" s="37"/>
      <c r="J35" s="39"/>
    </row>
    <row r="36" spans="1:10" ht="17.25" customHeight="1" x14ac:dyDescent="0.2">
      <c r="A36" s="69" t="s">
        <v>30</v>
      </c>
      <c r="B36" s="70"/>
      <c r="C36" s="70"/>
      <c r="D36" s="70"/>
      <c r="E36" s="70"/>
      <c r="F36" s="70"/>
      <c r="G36" s="70"/>
      <c r="H36" s="35"/>
      <c r="I36" s="37"/>
      <c r="J36" s="39"/>
    </row>
    <row r="37" spans="1:10" ht="17.25" customHeight="1" x14ac:dyDescent="0.2">
      <c r="A37" s="69" t="s">
        <v>31</v>
      </c>
      <c r="B37" s="70"/>
      <c r="C37" s="70"/>
      <c r="D37" s="70"/>
      <c r="E37" s="70"/>
      <c r="F37" s="70"/>
      <c r="G37" s="70"/>
      <c r="H37" s="35"/>
      <c r="I37" s="37"/>
      <c r="J37" s="39"/>
    </row>
    <row r="38" spans="1:10" ht="17.25" customHeight="1" x14ac:dyDescent="0.2">
      <c r="A38" s="69" t="s">
        <v>212</v>
      </c>
      <c r="B38" s="83"/>
      <c r="C38" s="83"/>
      <c r="D38" s="83"/>
      <c r="E38" s="83"/>
      <c r="F38" s="83"/>
      <c r="G38" s="83"/>
      <c r="H38" s="35"/>
      <c r="I38" s="37"/>
      <c r="J38" s="39"/>
    </row>
    <row r="39" spans="1:10" s="29" customFormat="1" ht="24" customHeight="1" x14ac:dyDescent="0.2">
      <c r="A39" s="66" t="s">
        <v>164</v>
      </c>
      <c r="B39" s="67"/>
      <c r="C39" s="67"/>
      <c r="D39" s="67"/>
      <c r="E39" s="67"/>
      <c r="F39" s="67"/>
      <c r="G39" s="67"/>
      <c r="H39" s="11" t="str">
        <f>IF(SUM(H33:H38)=0,"nd",(AVERAGE(H33:H38))/100)</f>
        <v>nd</v>
      </c>
      <c r="I39" s="11" t="str">
        <f t="shared" ref="I39:J39" si="1">IF(SUM(I33:I38)=0,"nd",(AVERAGE(I33:I38))/100)</f>
        <v>nd</v>
      </c>
      <c r="J39" s="11" t="str">
        <f t="shared" si="1"/>
        <v>nd</v>
      </c>
    </row>
    <row r="40" spans="1:10" ht="25.5" customHeight="1" x14ac:dyDescent="0.2">
      <c r="A40" s="114" t="s">
        <v>204</v>
      </c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ht="101.25" customHeight="1" x14ac:dyDescent="0.2">
      <c r="A41" s="3"/>
      <c r="B41" s="87" t="s">
        <v>197</v>
      </c>
      <c r="C41" s="88"/>
      <c r="D41" s="88"/>
      <c r="E41" s="88"/>
      <c r="F41" s="88"/>
      <c r="G41" s="88"/>
      <c r="H41" s="88"/>
      <c r="I41" s="88"/>
      <c r="J41" s="89"/>
    </row>
    <row r="42" spans="1:10" s="2" customFormat="1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29" customFormat="1" ht="24" customHeight="1" x14ac:dyDescent="0.2">
      <c r="A43" s="117" t="s">
        <v>32</v>
      </c>
      <c r="B43" s="118"/>
      <c r="C43" s="118"/>
      <c r="D43" s="118"/>
      <c r="E43" s="118"/>
      <c r="F43" s="118"/>
      <c r="G43" s="118"/>
      <c r="H43" s="8" t="s">
        <v>23</v>
      </c>
      <c r="I43" s="8" t="s">
        <v>24</v>
      </c>
      <c r="J43" s="8" t="s">
        <v>25</v>
      </c>
    </row>
    <row r="44" spans="1:10" ht="17.25" customHeight="1" x14ac:dyDescent="0.2">
      <c r="A44" s="92" t="s">
        <v>33</v>
      </c>
      <c r="B44" s="93"/>
      <c r="C44" s="93"/>
      <c r="D44" s="93"/>
      <c r="E44" s="93"/>
      <c r="F44" s="93"/>
      <c r="G44" s="93"/>
      <c r="H44" s="47"/>
      <c r="I44" s="50"/>
      <c r="J44" s="42"/>
    </row>
    <row r="45" spans="1:10" ht="17.25" customHeight="1" x14ac:dyDescent="0.2">
      <c r="A45" s="69" t="s">
        <v>34</v>
      </c>
      <c r="B45" s="70"/>
      <c r="C45" s="70"/>
      <c r="D45" s="70"/>
      <c r="E45" s="70"/>
      <c r="F45" s="70"/>
      <c r="G45" s="70"/>
      <c r="H45" s="48"/>
      <c r="I45" s="51"/>
      <c r="J45" s="43"/>
    </row>
    <row r="46" spans="1:10" ht="17.25" customHeight="1" x14ac:dyDescent="0.2">
      <c r="A46" s="69" t="s">
        <v>35</v>
      </c>
      <c r="B46" s="70"/>
      <c r="C46" s="70"/>
      <c r="D46" s="70"/>
      <c r="E46" s="70"/>
      <c r="F46" s="70"/>
      <c r="G46" s="70"/>
      <c r="H46" s="48"/>
      <c r="I46" s="51"/>
      <c r="J46" s="43"/>
    </row>
    <row r="47" spans="1:10" ht="17.25" customHeight="1" x14ac:dyDescent="0.2">
      <c r="A47" s="69" t="s">
        <v>36</v>
      </c>
      <c r="B47" s="70"/>
      <c r="C47" s="70"/>
      <c r="D47" s="70"/>
      <c r="E47" s="70"/>
      <c r="F47" s="70"/>
      <c r="G47" s="70"/>
      <c r="H47" s="48"/>
      <c r="I47" s="51"/>
      <c r="J47" s="43"/>
    </row>
    <row r="48" spans="1:10" ht="17.25" customHeight="1" x14ac:dyDescent="0.2">
      <c r="A48" s="77" t="s">
        <v>37</v>
      </c>
      <c r="B48" s="78"/>
      <c r="C48" s="78"/>
      <c r="D48" s="78"/>
      <c r="E48" s="78"/>
      <c r="F48" s="78"/>
      <c r="G48" s="78"/>
      <c r="H48" s="48"/>
      <c r="I48" s="51"/>
      <c r="J48" s="43"/>
    </row>
    <row r="49" spans="1:10" s="29" customFormat="1" ht="24" customHeight="1" x14ac:dyDescent="0.2">
      <c r="A49" s="79" t="s">
        <v>165</v>
      </c>
      <c r="B49" s="80"/>
      <c r="C49" s="80"/>
      <c r="D49" s="80"/>
      <c r="E49" s="80"/>
      <c r="F49" s="80"/>
      <c r="G49" s="80"/>
      <c r="H49" s="11" t="str">
        <f>IF(SUM(H44:H48)=0,"nd",(AVERAGE(H44:H48))/100)</f>
        <v>nd</v>
      </c>
      <c r="I49" s="11" t="str">
        <f t="shared" ref="I49:J49" si="2">IF(SUM(I44:I48)=0,"nd",(AVERAGE(I44:I48))/100)</f>
        <v>nd</v>
      </c>
      <c r="J49" s="11" t="str">
        <f t="shared" si="2"/>
        <v>nd</v>
      </c>
    </row>
    <row r="50" spans="1:10" ht="25.5" customHeight="1" x14ac:dyDescent="0.2">
      <c r="A50" s="85" t="s">
        <v>203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01.25" customHeight="1" x14ac:dyDescent="0.2">
      <c r="A51" s="3"/>
      <c r="B51" s="87" t="s">
        <v>197</v>
      </c>
      <c r="C51" s="88"/>
      <c r="D51" s="88"/>
      <c r="E51" s="88"/>
      <c r="F51" s="88"/>
      <c r="G51" s="88"/>
      <c r="H51" s="88"/>
      <c r="I51" s="88"/>
      <c r="J51" s="89"/>
    </row>
    <row r="52" spans="1:10" s="4" customFormat="1" ht="15" customHeight="1" x14ac:dyDescent="0.2">
      <c r="A52" s="128"/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10" s="29" customFormat="1" ht="24" customHeight="1" x14ac:dyDescent="0.2">
      <c r="A53" s="79" t="s">
        <v>38</v>
      </c>
      <c r="B53" s="79"/>
      <c r="C53" s="79"/>
      <c r="D53" s="79"/>
      <c r="E53" s="79"/>
      <c r="F53" s="79"/>
      <c r="G53" s="79"/>
      <c r="H53" s="8" t="s">
        <v>23</v>
      </c>
      <c r="I53" s="8" t="s">
        <v>24</v>
      </c>
      <c r="J53" s="8" t="s">
        <v>25</v>
      </c>
    </row>
    <row r="54" spans="1:10" ht="17.25" customHeight="1" x14ac:dyDescent="0.2">
      <c r="A54" s="92" t="s">
        <v>39</v>
      </c>
      <c r="B54" s="93"/>
      <c r="C54" s="93"/>
      <c r="D54" s="93"/>
      <c r="E54" s="93"/>
      <c r="F54" s="93"/>
      <c r="G54" s="93"/>
      <c r="H54" s="48"/>
      <c r="I54" s="51"/>
      <c r="J54" s="43"/>
    </row>
    <row r="55" spans="1:10" ht="17.25" customHeight="1" x14ac:dyDescent="0.2">
      <c r="A55" s="69" t="s">
        <v>40</v>
      </c>
      <c r="B55" s="70"/>
      <c r="C55" s="70"/>
      <c r="D55" s="70"/>
      <c r="E55" s="70"/>
      <c r="F55" s="70"/>
      <c r="G55" s="70"/>
      <c r="H55" s="48"/>
      <c r="I55" s="51"/>
      <c r="J55" s="43"/>
    </row>
    <row r="56" spans="1:10" ht="17.25" customHeight="1" x14ac:dyDescent="0.2">
      <c r="A56" s="69" t="s">
        <v>41</v>
      </c>
      <c r="B56" s="70"/>
      <c r="C56" s="70"/>
      <c r="D56" s="70"/>
      <c r="E56" s="70"/>
      <c r="F56" s="70"/>
      <c r="G56" s="70"/>
      <c r="H56" s="48"/>
      <c r="I56" s="51"/>
      <c r="J56" s="43"/>
    </row>
    <row r="57" spans="1:10" ht="17.25" customHeight="1" x14ac:dyDescent="0.2">
      <c r="A57" s="69" t="s">
        <v>42</v>
      </c>
      <c r="B57" s="70"/>
      <c r="C57" s="70"/>
      <c r="D57" s="70"/>
      <c r="E57" s="70"/>
      <c r="F57" s="70"/>
      <c r="G57" s="70"/>
      <c r="H57" s="48"/>
      <c r="I57" s="51"/>
      <c r="J57" s="43"/>
    </row>
    <row r="58" spans="1:10" ht="17.25" customHeight="1" x14ac:dyDescent="0.2">
      <c r="A58" s="69" t="s">
        <v>43</v>
      </c>
      <c r="B58" s="70"/>
      <c r="C58" s="70"/>
      <c r="D58" s="70"/>
      <c r="E58" s="70"/>
      <c r="F58" s="70"/>
      <c r="G58" s="70"/>
      <c r="H58" s="48"/>
      <c r="I58" s="51"/>
      <c r="J58" s="43"/>
    </row>
    <row r="59" spans="1:10" ht="17.25" customHeight="1" x14ac:dyDescent="0.2">
      <c r="A59" s="124" t="s">
        <v>44</v>
      </c>
      <c r="B59" s="123"/>
      <c r="C59" s="123"/>
      <c r="D59" s="123"/>
      <c r="E59" s="123"/>
      <c r="F59" s="123"/>
      <c r="G59" s="123"/>
      <c r="H59" s="48"/>
      <c r="I59" s="51"/>
      <c r="J59" s="43"/>
    </row>
    <row r="60" spans="1:10" ht="24" customHeight="1" x14ac:dyDescent="0.2">
      <c r="A60" s="79" t="s">
        <v>166</v>
      </c>
      <c r="B60" s="80"/>
      <c r="C60" s="80"/>
      <c r="D60" s="80"/>
      <c r="E60" s="80"/>
      <c r="F60" s="80"/>
      <c r="G60" s="80"/>
      <c r="H60" s="11" t="str">
        <f>IF(SUM(H54:H59)=0,"nd",(AVERAGE(H54:H59))/100)</f>
        <v>nd</v>
      </c>
      <c r="I60" s="11" t="str">
        <f t="shared" ref="I60:J60" si="3">IF(SUM(I54:I59)=0,"nd",(AVERAGE(I54:I59))/100)</f>
        <v>nd</v>
      </c>
      <c r="J60" s="11" t="str">
        <f t="shared" si="3"/>
        <v>nd</v>
      </c>
    </row>
    <row r="61" spans="1:10" ht="24.75" customHeight="1" x14ac:dyDescent="0.2">
      <c r="A61" s="125" t="s">
        <v>202</v>
      </c>
      <c r="B61" s="126"/>
      <c r="C61" s="126"/>
      <c r="D61" s="126"/>
      <c r="E61" s="126"/>
      <c r="F61" s="126"/>
      <c r="G61" s="126"/>
      <c r="H61" s="126"/>
      <c r="I61" s="126"/>
      <c r="J61" s="126"/>
    </row>
    <row r="62" spans="1:10" ht="101.25" customHeight="1" x14ac:dyDescent="0.2">
      <c r="A62" s="3"/>
      <c r="B62" s="87" t="s">
        <v>197</v>
      </c>
      <c r="C62" s="88"/>
      <c r="D62" s="88"/>
      <c r="E62" s="88"/>
      <c r="F62" s="88"/>
      <c r="G62" s="88"/>
      <c r="H62" s="88"/>
      <c r="I62" s="88"/>
      <c r="J62" s="89"/>
    </row>
    <row r="63" spans="1:10" ht="15" customHeight="1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</row>
    <row r="64" spans="1:10" s="29" customFormat="1" ht="24" customHeight="1" x14ac:dyDescent="0.2">
      <c r="A64" s="79" t="s">
        <v>45</v>
      </c>
      <c r="B64" s="79"/>
      <c r="C64" s="79"/>
      <c r="D64" s="79"/>
      <c r="E64" s="79"/>
      <c r="F64" s="79"/>
      <c r="G64" s="79"/>
      <c r="H64" s="8" t="s">
        <v>23</v>
      </c>
      <c r="I64" s="8" t="s">
        <v>24</v>
      </c>
      <c r="J64" s="8" t="s">
        <v>25</v>
      </c>
    </row>
    <row r="65" spans="1:10" ht="17.25" customHeight="1" x14ac:dyDescent="0.2">
      <c r="A65" s="92" t="s">
        <v>46</v>
      </c>
      <c r="B65" s="93"/>
      <c r="C65" s="93"/>
      <c r="D65" s="93"/>
      <c r="E65" s="93"/>
      <c r="F65" s="93"/>
      <c r="G65" s="93"/>
      <c r="H65" s="48"/>
      <c r="I65" s="51"/>
      <c r="J65" s="43"/>
    </row>
    <row r="66" spans="1:10" ht="17.25" customHeight="1" x14ac:dyDescent="0.2">
      <c r="A66" s="69" t="s">
        <v>47</v>
      </c>
      <c r="B66" s="70"/>
      <c r="C66" s="70"/>
      <c r="D66" s="70"/>
      <c r="E66" s="70"/>
      <c r="F66" s="70"/>
      <c r="G66" s="70"/>
      <c r="H66" s="48"/>
      <c r="I66" s="51"/>
      <c r="J66" s="43"/>
    </row>
    <row r="67" spans="1:10" ht="17.25" customHeight="1" x14ac:dyDescent="0.2">
      <c r="A67" s="69" t="s">
        <v>48</v>
      </c>
      <c r="B67" s="70"/>
      <c r="C67" s="70"/>
      <c r="D67" s="70"/>
      <c r="E67" s="70"/>
      <c r="F67" s="70"/>
      <c r="G67" s="70"/>
      <c r="H67" s="48"/>
      <c r="I67" s="51"/>
      <c r="J67" s="43"/>
    </row>
    <row r="68" spans="1:10" ht="17.25" customHeight="1" x14ac:dyDescent="0.2">
      <c r="A68" s="69" t="s">
        <v>49</v>
      </c>
      <c r="B68" s="70"/>
      <c r="C68" s="70"/>
      <c r="D68" s="70"/>
      <c r="E68" s="70"/>
      <c r="F68" s="70"/>
      <c r="G68" s="70"/>
      <c r="H68" s="48"/>
      <c r="I68" s="51"/>
      <c r="J68" s="43"/>
    </row>
    <row r="69" spans="1:10" ht="17.25" customHeight="1" x14ac:dyDescent="0.2">
      <c r="A69" s="69" t="s">
        <v>50</v>
      </c>
      <c r="B69" s="70"/>
      <c r="C69" s="70"/>
      <c r="D69" s="70"/>
      <c r="E69" s="70"/>
      <c r="F69" s="70"/>
      <c r="G69" s="70"/>
      <c r="H69" s="48"/>
      <c r="I69" s="51"/>
      <c r="J69" s="43"/>
    </row>
    <row r="70" spans="1:10" ht="17.25" customHeight="1" x14ac:dyDescent="0.2">
      <c r="A70" s="69" t="s">
        <v>51</v>
      </c>
      <c r="B70" s="70"/>
      <c r="C70" s="70"/>
      <c r="D70" s="70"/>
      <c r="E70" s="70"/>
      <c r="F70" s="70"/>
      <c r="G70" s="70"/>
      <c r="H70" s="48"/>
      <c r="I70" s="51"/>
      <c r="J70" s="43"/>
    </row>
    <row r="71" spans="1:10" ht="17.25" customHeight="1" x14ac:dyDescent="0.2">
      <c r="A71" s="69" t="s">
        <v>52</v>
      </c>
      <c r="B71" s="70"/>
      <c r="C71" s="70"/>
      <c r="D71" s="70"/>
      <c r="E71" s="70"/>
      <c r="F71" s="70"/>
      <c r="G71" s="70"/>
      <c r="H71" s="48"/>
      <c r="I71" s="51"/>
      <c r="J71" s="43"/>
    </row>
    <row r="72" spans="1:10" ht="17.25" customHeight="1" x14ac:dyDescent="0.2">
      <c r="A72" s="77" t="s">
        <v>53</v>
      </c>
      <c r="B72" s="78"/>
      <c r="C72" s="78"/>
      <c r="D72" s="78"/>
      <c r="E72" s="78"/>
      <c r="F72" s="78"/>
      <c r="G72" s="78"/>
      <c r="H72" s="48"/>
      <c r="I72" s="51"/>
      <c r="J72" s="43"/>
    </row>
    <row r="73" spans="1:10" s="29" customFormat="1" ht="24" customHeight="1" x14ac:dyDescent="0.2">
      <c r="A73" s="79" t="s">
        <v>167</v>
      </c>
      <c r="B73" s="80"/>
      <c r="C73" s="80"/>
      <c r="D73" s="80"/>
      <c r="E73" s="80"/>
      <c r="F73" s="80"/>
      <c r="G73" s="80"/>
      <c r="H73" s="11" t="str">
        <f>IF(SUM(H65:H72)=0,"nd",(AVERAGE(H65:H72))/100)</f>
        <v>nd</v>
      </c>
      <c r="I73" s="11" t="str">
        <f t="shared" ref="I73:J73" si="4">IF(SUM(I65:I72)=0,"nd",(AVERAGE(I65:I72))/100)</f>
        <v>nd</v>
      </c>
      <c r="J73" s="11" t="str">
        <f t="shared" si="4"/>
        <v>nd</v>
      </c>
    </row>
    <row r="74" spans="1:10" ht="24.75" customHeight="1" x14ac:dyDescent="0.2">
      <c r="A74" s="85" t="s">
        <v>201</v>
      </c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01.25" customHeight="1" x14ac:dyDescent="0.2">
      <c r="A75" s="3"/>
      <c r="B75" s="87" t="s">
        <v>197</v>
      </c>
      <c r="C75" s="88"/>
      <c r="D75" s="88"/>
      <c r="E75" s="88"/>
      <c r="F75" s="88"/>
      <c r="G75" s="88"/>
      <c r="H75" s="88"/>
      <c r="I75" s="88"/>
      <c r="J75" s="89"/>
    </row>
    <row r="76" spans="1:10" ht="27.75" customHeight="1" x14ac:dyDescent="0.2">
      <c r="A76" s="110" t="s">
        <v>200</v>
      </c>
      <c r="B76" s="111"/>
      <c r="C76" s="111"/>
      <c r="D76" s="111"/>
      <c r="E76" s="111"/>
      <c r="F76" s="111"/>
      <c r="G76" s="111"/>
      <c r="H76" s="111"/>
      <c r="I76" s="111"/>
      <c r="J76" s="111"/>
    </row>
    <row r="77" spans="1:10" ht="100.5" customHeight="1" x14ac:dyDescent="0.2">
      <c r="A77" s="3" t="s">
        <v>8</v>
      </c>
      <c r="B77" s="101" t="s">
        <v>195</v>
      </c>
      <c r="C77" s="102"/>
      <c r="D77" s="102"/>
      <c r="E77" s="102"/>
      <c r="F77" s="102"/>
      <c r="G77" s="102"/>
      <c r="H77" s="102"/>
      <c r="I77" s="102"/>
      <c r="J77" s="103"/>
    </row>
    <row r="78" spans="1:10" ht="102" customHeight="1" x14ac:dyDescent="0.2">
      <c r="A78" s="3"/>
      <c r="B78" s="104" t="s">
        <v>196</v>
      </c>
      <c r="C78" s="105"/>
      <c r="D78" s="105"/>
      <c r="E78" s="105"/>
      <c r="F78" s="105"/>
      <c r="G78" s="105"/>
      <c r="H78" s="105"/>
      <c r="I78" s="105"/>
      <c r="J78" s="106"/>
    </row>
    <row r="79" spans="1:10" ht="14.25" customHeight="1" x14ac:dyDescent="0.2">
      <c r="A79" s="108"/>
      <c r="B79" s="108"/>
      <c r="C79" s="108"/>
      <c r="D79" s="108"/>
      <c r="E79" s="108"/>
      <c r="F79" s="108"/>
      <c r="G79" s="108"/>
      <c r="H79" s="108"/>
      <c r="I79" s="108"/>
      <c r="J79" s="108"/>
    </row>
    <row r="80" spans="1:10" ht="47.25" customHeight="1" x14ac:dyDescent="0.2">
      <c r="A80" s="109" t="s">
        <v>168</v>
      </c>
      <c r="B80" s="109"/>
      <c r="C80" s="109"/>
      <c r="D80" s="109"/>
      <c r="E80" s="109"/>
      <c r="F80" s="109"/>
      <c r="G80" s="109"/>
      <c r="H80" s="109"/>
      <c r="I80" s="109"/>
      <c r="J80" s="109"/>
    </row>
    <row r="81" spans="1:10" ht="24" customHeight="1" x14ac:dyDescent="0.2">
      <c r="A81" s="81" t="s">
        <v>54</v>
      </c>
      <c r="B81" s="68"/>
      <c r="C81" s="68"/>
      <c r="D81" s="68"/>
      <c r="E81" s="68"/>
      <c r="F81" s="68"/>
      <c r="G81" s="68"/>
      <c r="H81" s="8" t="s">
        <v>23</v>
      </c>
      <c r="I81" s="8" t="s">
        <v>24</v>
      </c>
      <c r="J81" s="8" t="s">
        <v>25</v>
      </c>
    </row>
    <row r="82" spans="1:10" ht="17.25" customHeight="1" x14ac:dyDescent="0.2">
      <c r="A82" s="69" t="s">
        <v>55</v>
      </c>
      <c r="B82" s="70"/>
      <c r="C82" s="70"/>
      <c r="D82" s="70"/>
      <c r="E82" s="70"/>
      <c r="F82" s="70"/>
      <c r="G82" s="70"/>
      <c r="H82" s="23"/>
      <c r="I82" s="51"/>
      <c r="J82" s="43"/>
    </row>
    <row r="83" spans="1:10" ht="17.25" customHeight="1" x14ac:dyDescent="0.2">
      <c r="A83" s="69" t="s">
        <v>56</v>
      </c>
      <c r="B83" s="70"/>
      <c r="C83" s="70"/>
      <c r="D83" s="70"/>
      <c r="E83" s="70"/>
      <c r="F83" s="70"/>
      <c r="G83" s="70"/>
      <c r="H83" s="23"/>
      <c r="I83" s="51"/>
      <c r="J83" s="43"/>
    </row>
    <row r="84" spans="1:10" ht="17.25" customHeight="1" x14ac:dyDescent="0.2">
      <c r="A84" s="69" t="s">
        <v>57</v>
      </c>
      <c r="B84" s="70"/>
      <c r="C84" s="70"/>
      <c r="D84" s="70"/>
      <c r="E84" s="70"/>
      <c r="F84" s="70"/>
      <c r="G84" s="70"/>
      <c r="H84" s="23"/>
      <c r="I84" s="51"/>
      <c r="J84" s="43"/>
    </row>
    <row r="85" spans="1:10" ht="17.25" customHeight="1" x14ac:dyDescent="0.2">
      <c r="A85" s="69" t="s">
        <v>58</v>
      </c>
      <c r="B85" s="70"/>
      <c r="C85" s="70"/>
      <c r="D85" s="70"/>
      <c r="E85" s="70"/>
      <c r="F85" s="70"/>
      <c r="G85" s="70"/>
      <c r="H85" s="23"/>
      <c r="I85" s="51"/>
      <c r="J85" s="43"/>
    </row>
    <row r="86" spans="1:10" ht="17.25" customHeight="1" x14ac:dyDescent="0.2">
      <c r="A86" s="69" t="s">
        <v>59</v>
      </c>
      <c r="B86" s="70"/>
      <c r="C86" s="70"/>
      <c r="D86" s="70"/>
      <c r="E86" s="70"/>
      <c r="F86" s="70"/>
      <c r="G86" s="70"/>
      <c r="H86" s="23"/>
      <c r="I86" s="51"/>
      <c r="J86" s="43"/>
    </row>
    <row r="87" spans="1:10" ht="17.25" customHeight="1" x14ac:dyDescent="0.2">
      <c r="A87" s="69" t="s">
        <v>60</v>
      </c>
      <c r="B87" s="70"/>
      <c r="C87" s="70"/>
      <c r="D87" s="70"/>
      <c r="E87" s="70"/>
      <c r="F87" s="70"/>
      <c r="G87" s="70"/>
      <c r="H87" s="23"/>
      <c r="I87" s="51"/>
      <c r="J87" s="43"/>
    </row>
    <row r="88" spans="1:10" ht="17.25" customHeight="1" x14ac:dyDescent="0.2">
      <c r="A88" s="69" t="s">
        <v>61</v>
      </c>
      <c r="B88" s="70"/>
      <c r="C88" s="70"/>
      <c r="D88" s="70"/>
      <c r="E88" s="70"/>
      <c r="F88" s="70"/>
      <c r="G88" s="70"/>
      <c r="H88" s="23"/>
      <c r="I88" s="51"/>
      <c r="J88" s="43"/>
    </row>
    <row r="89" spans="1:10" ht="17.25" customHeight="1" x14ac:dyDescent="0.2">
      <c r="A89" s="69" t="s">
        <v>62</v>
      </c>
      <c r="B89" s="70"/>
      <c r="C89" s="70"/>
      <c r="D89" s="70"/>
      <c r="E89" s="70"/>
      <c r="F89" s="70"/>
      <c r="G89" s="70"/>
      <c r="H89" s="23"/>
      <c r="I89" s="51"/>
      <c r="J89" s="43"/>
    </row>
    <row r="90" spans="1:10" ht="17.25" customHeight="1" x14ac:dyDescent="0.2">
      <c r="A90" s="69" t="s">
        <v>63</v>
      </c>
      <c r="B90" s="70"/>
      <c r="C90" s="70"/>
      <c r="D90" s="70"/>
      <c r="E90" s="70"/>
      <c r="F90" s="70"/>
      <c r="G90" s="70"/>
      <c r="H90" s="23"/>
      <c r="I90" s="51"/>
      <c r="J90" s="43"/>
    </row>
    <row r="91" spans="1:10" ht="17.25" customHeight="1" x14ac:dyDescent="0.2">
      <c r="A91" s="77" t="s">
        <v>64</v>
      </c>
      <c r="B91" s="78"/>
      <c r="C91" s="78"/>
      <c r="D91" s="78"/>
      <c r="E91" s="78"/>
      <c r="F91" s="78"/>
      <c r="G91" s="78"/>
      <c r="H91" s="23"/>
      <c r="I91" s="51"/>
      <c r="J91" s="43"/>
    </row>
    <row r="92" spans="1:10" ht="23.25" customHeight="1" x14ac:dyDescent="0.2">
      <c r="A92" s="79" t="s">
        <v>169</v>
      </c>
      <c r="B92" s="80"/>
      <c r="C92" s="80"/>
      <c r="D92" s="80"/>
      <c r="E92" s="80"/>
      <c r="F92" s="80"/>
      <c r="G92" s="80"/>
      <c r="H92" s="24" t="str">
        <f>IF(SUM(H82:H91)=0,"nd",(AVERAGE(H82:H91))/100)</f>
        <v>nd</v>
      </c>
      <c r="I92" s="11" t="str">
        <f t="shared" ref="I92:J92" si="5">IF(SUM(I82:I91)=0,"nd",(AVERAGE(I82:I91))/100)</f>
        <v>nd</v>
      </c>
      <c r="J92" s="11" t="str">
        <f t="shared" si="5"/>
        <v>nd</v>
      </c>
    </row>
    <row r="93" spans="1:10" ht="24.75" customHeight="1" x14ac:dyDescent="0.2">
      <c r="A93" s="85" t="s">
        <v>206</v>
      </c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01.25" customHeight="1" x14ac:dyDescent="0.2">
      <c r="A94" s="3"/>
      <c r="B94" s="87" t="s">
        <v>197</v>
      </c>
      <c r="C94" s="88"/>
      <c r="D94" s="88"/>
      <c r="E94" s="88"/>
      <c r="F94" s="88"/>
      <c r="G94" s="88"/>
      <c r="H94" s="88"/>
      <c r="I94" s="88"/>
      <c r="J94" s="89"/>
    </row>
    <row r="95" spans="1:10" s="2" customFormat="1" ht="15" customHeight="1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s="29" customFormat="1" ht="24" customHeight="1" x14ac:dyDescent="0.2">
      <c r="A96" s="81" t="s">
        <v>65</v>
      </c>
      <c r="B96" s="68"/>
      <c r="C96" s="68"/>
      <c r="D96" s="68"/>
      <c r="E96" s="68"/>
      <c r="F96" s="68"/>
      <c r="G96" s="68"/>
      <c r="H96" s="8" t="s">
        <v>23</v>
      </c>
      <c r="I96" s="8" t="s">
        <v>24</v>
      </c>
      <c r="J96" s="8" t="s">
        <v>25</v>
      </c>
    </row>
    <row r="97" spans="1:10" ht="17.25" customHeight="1" x14ac:dyDescent="0.2">
      <c r="A97" s="82" t="s">
        <v>70</v>
      </c>
      <c r="B97" s="83"/>
      <c r="C97" s="83"/>
      <c r="D97" s="83"/>
      <c r="E97" s="83"/>
      <c r="F97" s="83"/>
      <c r="G97" s="83"/>
      <c r="H97" s="23"/>
      <c r="I97" s="51"/>
      <c r="J97" s="43"/>
    </row>
    <row r="98" spans="1:10" ht="17.25" customHeight="1" x14ac:dyDescent="0.2">
      <c r="A98" s="69" t="s">
        <v>66</v>
      </c>
      <c r="B98" s="70"/>
      <c r="C98" s="70"/>
      <c r="D98" s="70"/>
      <c r="E98" s="70"/>
      <c r="F98" s="70"/>
      <c r="G98" s="70"/>
      <c r="H98" s="23"/>
      <c r="I98" s="51"/>
      <c r="J98" s="43"/>
    </row>
    <row r="99" spans="1:10" ht="17.25" customHeight="1" x14ac:dyDescent="0.2">
      <c r="A99" s="82" t="s">
        <v>71</v>
      </c>
      <c r="B99" s="83"/>
      <c r="C99" s="83"/>
      <c r="D99" s="83"/>
      <c r="E99" s="83"/>
      <c r="F99" s="83"/>
      <c r="G99" s="83"/>
      <c r="H99" s="23"/>
      <c r="I99" s="51"/>
      <c r="J99" s="43"/>
    </row>
    <row r="100" spans="1:10" ht="17.25" customHeight="1" x14ac:dyDescent="0.2">
      <c r="A100" s="69" t="s">
        <v>67</v>
      </c>
      <c r="B100" s="70"/>
      <c r="C100" s="70"/>
      <c r="D100" s="70"/>
      <c r="E100" s="70"/>
      <c r="F100" s="70"/>
      <c r="G100" s="70"/>
      <c r="H100" s="23"/>
      <c r="I100" s="51"/>
      <c r="J100" s="43"/>
    </row>
    <row r="101" spans="1:10" ht="17.25" customHeight="1" x14ac:dyDescent="0.2">
      <c r="A101" s="69" t="s">
        <v>68</v>
      </c>
      <c r="B101" s="70"/>
      <c r="C101" s="70"/>
      <c r="D101" s="70"/>
      <c r="E101" s="70"/>
      <c r="F101" s="70"/>
      <c r="G101" s="70"/>
      <c r="H101" s="23"/>
      <c r="I101" s="51"/>
      <c r="J101" s="43"/>
    </row>
    <row r="102" spans="1:10" ht="17.25" customHeight="1" x14ac:dyDescent="0.2">
      <c r="A102" s="69" t="s">
        <v>69</v>
      </c>
      <c r="B102" s="70"/>
      <c r="C102" s="70"/>
      <c r="D102" s="70"/>
      <c r="E102" s="70"/>
      <c r="F102" s="70"/>
      <c r="G102" s="70"/>
      <c r="H102" s="23"/>
      <c r="I102" s="51"/>
      <c r="J102" s="43"/>
    </row>
    <row r="103" spans="1:10" s="29" customFormat="1" ht="24" customHeight="1" x14ac:dyDescent="0.2">
      <c r="A103" s="66" t="s">
        <v>170</v>
      </c>
      <c r="B103" s="67"/>
      <c r="C103" s="67"/>
      <c r="D103" s="67"/>
      <c r="E103" s="67"/>
      <c r="F103" s="67"/>
      <c r="G103" s="67"/>
      <c r="H103" s="24" t="str">
        <f>IF(SUM(H97:H102)=0,"nd",(AVERAGE(H97:H102))/100)</f>
        <v>nd</v>
      </c>
      <c r="I103" s="11" t="str">
        <f t="shared" ref="I103:J103" si="6">IF(SUM(I97:I102)=0,"nd",(AVERAGE(I97:I102))/100)</f>
        <v>nd</v>
      </c>
      <c r="J103" s="11" t="str">
        <f t="shared" si="6"/>
        <v>nd</v>
      </c>
    </row>
    <row r="104" spans="1:10" ht="24.75" customHeight="1" x14ac:dyDescent="0.2">
      <c r="A104" s="90" t="s">
        <v>206</v>
      </c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ht="101.25" customHeight="1" x14ac:dyDescent="0.2">
      <c r="A105" s="3"/>
      <c r="B105" s="87" t="s">
        <v>197</v>
      </c>
      <c r="C105" s="88"/>
      <c r="D105" s="88"/>
      <c r="E105" s="88"/>
      <c r="F105" s="88"/>
      <c r="G105" s="88"/>
      <c r="H105" s="88"/>
      <c r="I105" s="88"/>
      <c r="J105" s="89"/>
    </row>
    <row r="106" spans="1:10" s="2" customFormat="1" ht="15" customHeight="1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s="29" customFormat="1" ht="23.25" customHeight="1" x14ac:dyDescent="0.2">
      <c r="A107" s="66" t="s">
        <v>209</v>
      </c>
      <c r="B107" s="68"/>
      <c r="C107" s="68"/>
      <c r="D107" s="68"/>
      <c r="E107" s="68"/>
      <c r="F107" s="68"/>
      <c r="G107" s="68"/>
      <c r="H107" s="8" t="s">
        <v>23</v>
      </c>
      <c r="I107" s="8" t="s">
        <v>24</v>
      </c>
      <c r="J107" s="8" t="s">
        <v>25</v>
      </c>
    </row>
    <row r="108" spans="1:10" ht="17.25" customHeight="1" x14ac:dyDescent="0.2">
      <c r="A108" s="69" t="s">
        <v>72</v>
      </c>
      <c r="B108" s="70"/>
      <c r="C108" s="70"/>
      <c r="D108" s="70"/>
      <c r="E108" s="70"/>
      <c r="F108" s="70"/>
      <c r="G108" s="70"/>
      <c r="H108" s="23"/>
      <c r="I108" s="51"/>
      <c r="J108" s="43"/>
    </row>
    <row r="109" spans="1:10" ht="17.25" customHeight="1" x14ac:dyDescent="0.2">
      <c r="A109" s="69" t="s">
        <v>73</v>
      </c>
      <c r="B109" s="70"/>
      <c r="C109" s="70"/>
      <c r="D109" s="70"/>
      <c r="E109" s="70"/>
      <c r="F109" s="70"/>
      <c r="G109" s="70"/>
      <c r="H109" s="23"/>
      <c r="I109" s="51"/>
      <c r="J109" s="43"/>
    </row>
    <row r="110" spans="1:10" ht="17.25" customHeight="1" x14ac:dyDescent="0.2">
      <c r="A110" s="69" t="s">
        <v>74</v>
      </c>
      <c r="B110" s="70"/>
      <c r="C110" s="70"/>
      <c r="D110" s="70"/>
      <c r="E110" s="70"/>
      <c r="F110" s="70"/>
      <c r="G110" s="70"/>
      <c r="H110" s="23"/>
      <c r="I110" s="51"/>
      <c r="J110" s="43"/>
    </row>
    <row r="111" spans="1:10" ht="17.25" customHeight="1" x14ac:dyDescent="0.2">
      <c r="A111" s="69" t="s">
        <v>75</v>
      </c>
      <c r="B111" s="70"/>
      <c r="C111" s="70"/>
      <c r="D111" s="70"/>
      <c r="E111" s="70"/>
      <c r="F111" s="70"/>
      <c r="G111" s="70"/>
      <c r="H111" s="23"/>
      <c r="I111" s="51"/>
      <c r="J111" s="43"/>
    </row>
    <row r="112" spans="1:10" ht="17.25" customHeight="1" x14ac:dyDescent="0.2">
      <c r="A112" s="69" t="s">
        <v>76</v>
      </c>
      <c r="B112" s="70"/>
      <c r="C112" s="70"/>
      <c r="D112" s="70"/>
      <c r="E112" s="70"/>
      <c r="F112" s="70"/>
      <c r="G112" s="70"/>
      <c r="H112" s="23"/>
      <c r="I112" s="51"/>
      <c r="J112" s="43"/>
    </row>
    <row r="113" spans="1:10" ht="17.25" customHeight="1" x14ac:dyDescent="0.2">
      <c r="A113" s="69" t="s">
        <v>77</v>
      </c>
      <c r="B113" s="70"/>
      <c r="C113" s="70"/>
      <c r="D113" s="70"/>
      <c r="E113" s="70"/>
      <c r="F113" s="70"/>
      <c r="G113" s="70"/>
      <c r="H113" s="23"/>
      <c r="I113" s="51"/>
      <c r="J113" s="43"/>
    </row>
    <row r="114" spans="1:10" ht="17.25" customHeight="1" x14ac:dyDescent="0.2">
      <c r="A114" s="69" t="s">
        <v>78</v>
      </c>
      <c r="B114" s="70"/>
      <c r="C114" s="70"/>
      <c r="D114" s="70"/>
      <c r="E114" s="70"/>
      <c r="F114" s="70"/>
      <c r="G114" s="70"/>
      <c r="H114" s="23"/>
      <c r="I114" s="51"/>
      <c r="J114" s="43"/>
    </row>
    <row r="115" spans="1:10" ht="17.25" customHeight="1" x14ac:dyDescent="0.2">
      <c r="A115" s="69" t="s">
        <v>79</v>
      </c>
      <c r="B115" s="70"/>
      <c r="C115" s="70"/>
      <c r="D115" s="70"/>
      <c r="E115" s="70"/>
      <c r="F115" s="70"/>
      <c r="G115" s="70"/>
      <c r="H115" s="23"/>
      <c r="I115" s="51"/>
      <c r="J115" s="43"/>
    </row>
    <row r="116" spans="1:10" ht="17.25" customHeight="1" x14ac:dyDescent="0.2">
      <c r="A116" s="69" t="s">
        <v>80</v>
      </c>
      <c r="B116" s="70"/>
      <c r="C116" s="70"/>
      <c r="D116" s="70"/>
      <c r="E116" s="70"/>
      <c r="F116" s="70"/>
      <c r="G116" s="70"/>
      <c r="H116" s="23"/>
      <c r="I116" s="51"/>
      <c r="J116" s="43"/>
    </row>
    <row r="117" spans="1:10" ht="17.25" customHeight="1" x14ac:dyDescent="0.2">
      <c r="A117" s="77" t="s">
        <v>81</v>
      </c>
      <c r="B117" s="78"/>
      <c r="C117" s="78"/>
      <c r="D117" s="78"/>
      <c r="E117" s="78"/>
      <c r="F117" s="78"/>
      <c r="G117" s="78"/>
      <c r="H117" s="23"/>
      <c r="I117" s="51"/>
      <c r="J117" s="43"/>
    </row>
    <row r="118" spans="1:10" s="29" customFormat="1" ht="24" customHeight="1" x14ac:dyDescent="0.2">
      <c r="A118" s="79" t="s">
        <v>171</v>
      </c>
      <c r="B118" s="80"/>
      <c r="C118" s="80"/>
      <c r="D118" s="80"/>
      <c r="E118" s="80"/>
      <c r="F118" s="80"/>
      <c r="G118" s="80"/>
      <c r="H118" s="30" t="str">
        <f>IF(SUM(H108:H117)=0,"nd",(AVERAGE(H108:H117))/100)</f>
        <v>nd</v>
      </c>
      <c r="I118" s="11" t="str">
        <f t="shared" ref="I118:J118" si="7">IF(SUM(I108:I117)=0,"nd",(AVERAGE(I108:I117))/100)</f>
        <v>nd</v>
      </c>
      <c r="J118" s="11" t="str">
        <f t="shared" si="7"/>
        <v>nd</v>
      </c>
    </row>
    <row r="119" spans="1:10" ht="24.75" customHeight="1" x14ac:dyDescent="0.2">
      <c r="A119" s="85" t="s">
        <v>206</v>
      </c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01.25" customHeight="1" x14ac:dyDescent="0.2">
      <c r="A120" s="3"/>
      <c r="B120" s="87" t="s">
        <v>197</v>
      </c>
      <c r="C120" s="88"/>
      <c r="D120" s="88"/>
      <c r="E120" s="88"/>
      <c r="F120" s="88"/>
      <c r="G120" s="88"/>
      <c r="H120" s="88"/>
      <c r="I120" s="88"/>
      <c r="J120" s="89"/>
    </row>
    <row r="121" spans="1:10" ht="15" customHeight="1" x14ac:dyDescent="0.2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</row>
    <row r="122" spans="1:10" s="32" customFormat="1" ht="24" customHeight="1" x14ac:dyDescent="0.3">
      <c r="A122" s="66" t="s">
        <v>83</v>
      </c>
      <c r="B122" s="67"/>
      <c r="C122" s="67"/>
      <c r="D122" s="67"/>
      <c r="E122" s="67"/>
      <c r="F122" s="67"/>
      <c r="G122" s="67"/>
      <c r="H122" s="31" t="s">
        <v>23</v>
      </c>
      <c r="I122" s="31" t="s">
        <v>24</v>
      </c>
      <c r="J122" s="31" t="s">
        <v>25</v>
      </c>
    </row>
    <row r="123" spans="1:10" ht="17.25" customHeight="1" x14ac:dyDescent="0.2">
      <c r="A123" s="69" t="s">
        <v>85</v>
      </c>
      <c r="B123" s="70"/>
      <c r="C123" s="70"/>
      <c r="D123" s="70"/>
      <c r="E123" s="70"/>
      <c r="F123" s="70"/>
      <c r="G123" s="70"/>
      <c r="H123" s="23"/>
      <c r="I123" s="51"/>
      <c r="J123" s="43"/>
    </row>
    <row r="124" spans="1:10" ht="17.25" customHeight="1" x14ac:dyDescent="0.2">
      <c r="A124" s="69" t="s">
        <v>86</v>
      </c>
      <c r="B124" s="70"/>
      <c r="C124" s="70"/>
      <c r="D124" s="70"/>
      <c r="E124" s="70"/>
      <c r="F124" s="70"/>
      <c r="G124" s="70"/>
      <c r="H124" s="23"/>
      <c r="I124" s="51"/>
      <c r="J124" s="43"/>
    </row>
    <row r="125" spans="1:10" ht="17.25" customHeight="1" x14ac:dyDescent="0.2">
      <c r="A125" s="69" t="s">
        <v>87</v>
      </c>
      <c r="B125" s="70"/>
      <c r="C125" s="70"/>
      <c r="D125" s="70"/>
      <c r="E125" s="70"/>
      <c r="F125" s="70"/>
      <c r="G125" s="70"/>
      <c r="H125" s="23"/>
      <c r="I125" s="51"/>
      <c r="J125" s="43"/>
    </row>
    <row r="126" spans="1:10" ht="17.25" customHeight="1" x14ac:dyDescent="0.2">
      <c r="A126" s="69" t="s">
        <v>88</v>
      </c>
      <c r="B126" s="70"/>
      <c r="C126" s="70"/>
      <c r="D126" s="70"/>
      <c r="E126" s="70"/>
      <c r="F126" s="70"/>
      <c r="G126" s="70"/>
      <c r="H126" s="23"/>
      <c r="I126" s="51"/>
      <c r="J126" s="43"/>
    </row>
    <row r="127" spans="1:10" ht="17.25" customHeight="1" x14ac:dyDescent="0.2">
      <c r="A127" s="69" t="s">
        <v>89</v>
      </c>
      <c r="B127" s="70"/>
      <c r="C127" s="70"/>
      <c r="D127" s="70"/>
      <c r="E127" s="70"/>
      <c r="F127" s="70"/>
      <c r="G127" s="70"/>
      <c r="H127" s="23"/>
      <c r="I127" s="51"/>
      <c r="J127" s="43"/>
    </row>
    <row r="128" spans="1:10" ht="17.25" customHeight="1" x14ac:dyDescent="0.2">
      <c r="A128" s="77" t="s">
        <v>90</v>
      </c>
      <c r="B128" s="78"/>
      <c r="C128" s="78"/>
      <c r="D128" s="78"/>
      <c r="E128" s="78"/>
      <c r="F128" s="78"/>
      <c r="G128" s="78"/>
      <c r="H128" s="23"/>
      <c r="I128" s="51"/>
      <c r="J128" s="43"/>
    </row>
    <row r="129" spans="1:10" s="29" customFormat="1" ht="24" customHeight="1" x14ac:dyDescent="0.2">
      <c r="A129" s="117" t="s">
        <v>84</v>
      </c>
      <c r="B129" s="118"/>
      <c r="C129" s="118"/>
      <c r="D129" s="118"/>
      <c r="E129" s="118"/>
      <c r="F129" s="118"/>
      <c r="G129" s="118"/>
      <c r="H129" s="118"/>
      <c r="I129" s="118"/>
      <c r="J129" s="130"/>
    </row>
    <row r="130" spans="1:10" ht="17.25" customHeight="1" x14ac:dyDescent="0.2">
      <c r="A130" s="92" t="s">
        <v>91</v>
      </c>
      <c r="B130" s="93"/>
      <c r="C130" s="93"/>
      <c r="D130" s="93"/>
      <c r="E130" s="93"/>
      <c r="F130" s="93"/>
      <c r="G130" s="93"/>
      <c r="H130" s="23"/>
      <c r="I130" s="51"/>
      <c r="J130" s="43"/>
    </row>
    <row r="131" spans="1:10" ht="17.25" customHeight="1" x14ac:dyDescent="0.2">
      <c r="A131" s="69" t="s">
        <v>92</v>
      </c>
      <c r="B131" s="70"/>
      <c r="C131" s="70"/>
      <c r="D131" s="70"/>
      <c r="E131" s="70"/>
      <c r="F131" s="70"/>
      <c r="G131" s="70"/>
      <c r="H131" s="23"/>
      <c r="I131" s="51"/>
      <c r="J131" s="43"/>
    </row>
    <row r="132" spans="1:10" ht="17.25" customHeight="1" x14ac:dyDescent="0.2">
      <c r="A132" s="69" t="s">
        <v>93</v>
      </c>
      <c r="B132" s="70"/>
      <c r="C132" s="70"/>
      <c r="D132" s="70"/>
      <c r="E132" s="70"/>
      <c r="F132" s="70"/>
      <c r="G132" s="70"/>
      <c r="H132" s="23"/>
      <c r="I132" s="51"/>
      <c r="J132" s="43"/>
    </row>
    <row r="133" spans="1:10" ht="17.25" customHeight="1" x14ac:dyDescent="0.2">
      <c r="A133" s="69" t="s">
        <v>94</v>
      </c>
      <c r="B133" s="70"/>
      <c r="C133" s="70"/>
      <c r="D133" s="70"/>
      <c r="E133" s="70"/>
      <c r="F133" s="70"/>
      <c r="G133" s="70"/>
      <c r="H133" s="23"/>
      <c r="I133" s="51"/>
      <c r="J133" s="43"/>
    </row>
    <row r="134" spans="1:10" ht="17.25" customHeight="1" x14ac:dyDescent="0.2">
      <c r="A134" s="69" t="s">
        <v>95</v>
      </c>
      <c r="B134" s="70"/>
      <c r="C134" s="70"/>
      <c r="D134" s="70"/>
      <c r="E134" s="70"/>
      <c r="F134" s="70"/>
      <c r="G134" s="70"/>
      <c r="H134" s="23"/>
      <c r="I134" s="51"/>
      <c r="J134" s="43"/>
    </row>
    <row r="135" spans="1:10" ht="17.25" customHeight="1" x14ac:dyDescent="0.2">
      <c r="A135" s="131" t="s">
        <v>96</v>
      </c>
      <c r="B135" s="132"/>
      <c r="C135" s="132"/>
      <c r="D135" s="132"/>
      <c r="E135" s="132"/>
      <c r="F135" s="132"/>
      <c r="G135" s="132"/>
      <c r="H135" s="23"/>
      <c r="I135" s="51"/>
      <c r="J135" s="43"/>
    </row>
    <row r="136" spans="1:10" s="32" customFormat="1" ht="23.25" customHeight="1" x14ac:dyDescent="0.3">
      <c r="A136" s="133" t="s">
        <v>172</v>
      </c>
      <c r="B136" s="134"/>
      <c r="C136" s="134"/>
      <c r="D136" s="134"/>
      <c r="E136" s="134"/>
      <c r="F136" s="134"/>
      <c r="G136" s="134"/>
      <c r="H136" s="33" t="str">
        <f>IF(SUM(H123:H128,H130:H135)=0,"nd",(AVERAGE(H123:H128,H130:H135))/100)</f>
        <v>nd</v>
      </c>
      <c r="I136" s="11" t="str">
        <f t="shared" ref="I136:J136" si="8">IF(SUM(I123:I128,I130:I135)=0,"nd",(AVERAGE(I123:I128,I130:I135))/100)</f>
        <v>nd</v>
      </c>
      <c r="J136" s="11" t="str">
        <f t="shared" si="8"/>
        <v>nd</v>
      </c>
    </row>
    <row r="137" spans="1:10" ht="24.75" customHeight="1" x14ac:dyDescent="0.2">
      <c r="A137" s="90" t="s">
        <v>206</v>
      </c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ht="101.25" customHeight="1" x14ac:dyDescent="0.2">
      <c r="A138" s="3"/>
      <c r="B138" s="87" t="s">
        <v>197</v>
      </c>
      <c r="C138" s="88"/>
      <c r="D138" s="88"/>
      <c r="E138" s="88"/>
      <c r="F138" s="88"/>
      <c r="G138" s="88"/>
      <c r="H138" s="88"/>
      <c r="I138" s="88"/>
      <c r="J138" s="89"/>
    </row>
    <row r="139" spans="1:10" ht="1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</row>
    <row r="140" spans="1:10" ht="24" customHeight="1" x14ac:dyDescent="0.2">
      <c r="A140" s="66" t="s">
        <v>97</v>
      </c>
      <c r="B140" s="67"/>
      <c r="C140" s="67"/>
      <c r="D140" s="67"/>
      <c r="E140" s="67"/>
      <c r="F140" s="67"/>
      <c r="G140" s="67"/>
      <c r="H140" s="8" t="s">
        <v>23</v>
      </c>
      <c r="I140" s="8" t="s">
        <v>24</v>
      </c>
      <c r="J140" s="8" t="s">
        <v>25</v>
      </c>
    </row>
    <row r="141" spans="1:10" ht="18" customHeight="1" x14ac:dyDescent="0.2">
      <c r="A141" s="69" t="s">
        <v>210</v>
      </c>
      <c r="B141" s="83"/>
      <c r="C141" s="83"/>
      <c r="D141" s="83"/>
      <c r="E141" s="83"/>
      <c r="F141" s="83"/>
      <c r="G141" s="83"/>
      <c r="H141" s="23"/>
      <c r="I141" s="51"/>
      <c r="J141" s="43"/>
    </row>
    <row r="142" spans="1:10" ht="17.25" customHeight="1" x14ac:dyDescent="0.2">
      <c r="A142" s="69" t="s">
        <v>98</v>
      </c>
      <c r="B142" s="70"/>
      <c r="C142" s="70"/>
      <c r="D142" s="70"/>
      <c r="E142" s="70"/>
      <c r="F142" s="70"/>
      <c r="G142" s="70"/>
      <c r="H142" s="23"/>
      <c r="I142" s="51"/>
      <c r="J142" s="43"/>
    </row>
    <row r="143" spans="1:10" ht="17.25" customHeight="1" x14ac:dyDescent="0.2">
      <c r="A143" s="69" t="s">
        <v>99</v>
      </c>
      <c r="B143" s="70"/>
      <c r="C143" s="70"/>
      <c r="D143" s="70"/>
      <c r="E143" s="70"/>
      <c r="F143" s="70"/>
      <c r="G143" s="70"/>
      <c r="H143" s="23"/>
      <c r="I143" s="51"/>
      <c r="J143" s="43"/>
    </row>
    <row r="144" spans="1:10" ht="17.25" customHeight="1" x14ac:dyDescent="0.2">
      <c r="A144" s="69" t="s">
        <v>100</v>
      </c>
      <c r="B144" s="70"/>
      <c r="C144" s="70"/>
      <c r="D144" s="70"/>
      <c r="E144" s="70"/>
      <c r="F144" s="70"/>
      <c r="G144" s="70"/>
      <c r="H144" s="23"/>
      <c r="I144" s="51"/>
      <c r="J144" s="43"/>
    </row>
    <row r="145" spans="1:10" ht="17.25" customHeight="1" x14ac:dyDescent="0.2">
      <c r="A145" s="77" t="s">
        <v>101</v>
      </c>
      <c r="B145" s="78"/>
      <c r="C145" s="78"/>
      <c r="D145" s="78"/>
      <c r="E145" s="78"/>
      <c r="F145" s="78"/>
      <c r="G145" s="78"/>
      <c r="H145" s="23"/>
      <c r="I145" s="51"/>
      <c r="J145" s="43"/>
    </row>
    <row r="146" spans="1:10" ht="23.25" customHeight="1" x14ac:dyDescent="0.2">
      <c r="A146" s="79" t="s">
        <v>173</v>
      </c>
      <c r="B146" s="80"/>
      <c r="C146" s="80"/>
      <c r="D146" s="80"/>
      <c r="E146" s="80"/>
      <c r="F146" s="80"/>
      <c r="G146" s="80"/>
      <c r="H146" s="24" t="str">
        <f>IF(SUM(H141:H145)=0,"nd",(AVERAGE(H141:H145))/100)</f>
        <v>nd</v>
      </c>
      <c r="I146" s="11" t="str">
        <f>IF(SUM(I141:I145)=0,"nd",(AVERAGE(I141:I145))/100)</f>
        <v>nd</v>
      </c>
      <c r="J146" s="11" t="str">
        <f>IF(SUM(J141:J145)=0,"nd",(AVERAGE(J141:J145))/100)</f>
        <v>nd</v>
      </c>
    </row>
    <row r="147" spans="1:10" ht="24.75" customHeight="1" x14ac:dyDescent="0.2">
      <c r="A147" s="137" t="s">
        <v>207</v>
      </c>
      <c r="B147" s="138"/>
      <c r="C147" s="138"/>
      <c r="D147" s="138"/>
      <c r="E147" s="138"/>
      <c r="F147" s="138"/>
      <c r="G147" s="138"/>
      <c r="H147" s="138"/>
      <c r="I147" s="138"/>
      <c r="J147" s="138"/>
    </row>
    <row r="148" spans="1:10" ht="101.25" customHeight="1" x14ac:dyDescent="0.2">
      <c r="A148" s="3"/>
      <c r="B148" s="87" t="s">
        <v>197</v>
      </c>
      <c r="C148" s="88"/>
      <c r="D148" s="88"/>
      <c r="E148" s="88"/>
      <c r="F148" s="88"/>
      <c r="G148" s="88"/>
      <c r="H148" s="88"/>
      <c r="I148" s="88"/>
      <c r="J148" s="89"/>
    </row>
    <row r="149" spans="1:10" ht="15" customHeight="1" x14ac:dyDescent="0.2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</row>
    <row r="150" spans="1:10" ht="23.25" customHeight="1" x14ac:dyDescent="0.2">
      <c r="A150" s="66" t="s">
        <v>102</v>
      </c>
      <c r="B150" s="67"/>
      <c r="C150" s="67"/>
      <c r="D150" s="67"/>
      <c r="E150" s="67"/>
      <c r="F150" s="67"/>
      <c r="G150" s="67"/>
      <c r="H150" s="8" t="s">
        <v>23</v>
      </c>
      <c r="I150" s="8" t="s">
        <v>24</v>
      </c>
      <c r="J150" s="8" t="s">
        <v>25</v>
      </c>
    </row>
    <row r="151" spans="1:10" ht="17.25" customHeight="1" x14ac:dyDescent="0.2">
      <c r="A151" s="69" t="s">
        <v>103</v>
      </c>
      <c r="B151" s="70"/>
      <c r="C151" s="70"/>
      <c r="D151" s="70"/>
      <c r="E151" s="70"/>
      <c r="F151" s="70"/>
      <c r="G151" s="70"/>
      <c r="H151" s="23"/>
      <c r="I151" s="51"/>
      <c r="J151" s="43"/>
    </row>
    <row r="152" spans="1:10" ht="17.25" customHeight="1" x14ac:dyDescent="0.2">
      <c r="A152" s="69" t="s">
        <v>104</v>
      </c>
      <c r="B152" s="70"/>
      <c r="C152" s="70"/>
      <c r="D152" s="70"/>
      <c r="E152" s="70"/>
      <c r="F152" s="70"/>
      <c r="G152" s="70"/>
      <c r="H152" s="23"/>
      <c r="I152" s="51"/>
      <c r="J152" s="43"/>
    </row>
    <row r="153" spans="1:10" ht="17.25" customHeight="1" x14ac:dyDescent="0.2">
      <c r="A153" s="69" t="s">
        <v>105</v>
      </c>
      <c r="B153" s="70"/>
      <c r="C153" s="70"/>
      <c r="D153" s="70"/>
      <c r="E153" s="70"/>
      <c r="F153" s="70"/>
      <c r="G153" s="70"/>
      <c r="H153" s="23"/>
      <c r="I153" s="51"/>
      <c r="J153" s="43"/>
    </row>
    <row r="154" spans="1:10" ht="17.25" customHeight="1" x14ac:dyDescent="0.2">
      <c r="A154" s="69" t="s">
        <v>106</v>
      </c>
      <c r="B154" s="70"/>
      <c r="C154" s="70"/>
      <c r="D154" s="70"/>
      <c r="E154" s="70"/>
      <c r="F154" s="70"/>
      <c r="G154" s="70"/>
      <c r="H154" s="23"/>
      <c r="I154" s="51"/>
      <c r="J154" s="43"/>
    </row>
    <row r="155" spans="1:10" ht="17.25" customHeight="1" x14ac:dyDescent="0.2">
      <c r="A155" s="69" t="s">
        <v>107</v>
      </c>
      <c r="B155" s="70"/>
      <c r="C155" s="70"/>
      <c r="D155" s="70"/>
      <c r="E155" s="70"/>
      <c r="F155" s="70"/>
      <c r="G155" s="70"/>
      <c r="H155" s="23"/>
      <c r="I155" s="51"/>
      <c r="J155" s="43"/>
    </row>
    <row r="156" spans="1:10" ht="17.25" customHeight="1" x14ac:dyDescent="0.2">
      <c r="A156" s="69" t="s">
        <v>108</v>
      </c>
      <c r="B156" s="70"/>
      <c r="C156" s="70"/>
      <c r="D156" s="70"/>
      <c r="E156" s="70"/>
      <c r="F156" s="70"/>
      <c r="G156" s="70"/>
      <c r="H156" s="23"/>
      <c r="I156" s="51"/>
      <c r="J156" s="43"/>
    </row>
    <row r="157" spans="1:10" ht="17.25" customHeight="1" x14ac:dyDescent="0.2">
      <c r="A157" s="77" t="s">
        <v>109</v>
      </c>
      <c r="B157" s="78"/>
      <c r="C157" s="78"/>
      <c r="D157" s="78"/>
      <c r="E157" s="78"/>
      <c r="F157" s="78"/>
      <c r="G157" s="78"/>
      <c r="H157" s="23"/>
      <c r="I157" s="51"/>
      <c r="J157" s="43"/>
    </row>
    <row r="158" spans="1:10" ht="23.25" customHeight="1" x14ac:dyDescent="0.2">
      <c r="A158" s="139" t="s">
        <v>174</v>
      </c>
      <c r="B158" s="80"/>
      <c r="C158" s="80"/>
      <c r="D158" s="80"/>
      <c r="E158" s="80"/>
      <c r="F158" s="80"/>
      <c r="G158" s="80"/>
      <c r="H158" s="24" t="str">
        <f>IF(SUM(H151:H157)=0,"nd",(AVERAGE(H151:H157))/100)</f>
        <v>nd</v>
      </c>
      <c r="I158" s="11" t="str">
        <f t="shared" ref="I158:J158" si="9">IF(SUM(I151:I157)=0,"nd",(AVERAGE(I151:I157))/100)</f>
        <v>nd</v>
      </c>
      <c r="J158" s="11" t="str">
        <f t="shared" si="9"/>
        <v>nd</v>
      </c>
    </row>
    <row r="159" spans="1:10" ht="24.75" customHeight="1" x14ac:dyDescent="0.2">
      <c r="A159" s="85" t="s">
        <v>206</v>
      </c>
      <c r="B159" s="86"/>
      <c r="C159" s="86"/>
      <c r="D159" s="86"/>
      <c r="E159" s="86"/>
      <c r="F159" s="86"/>
      <c r="G159" s="86"/>
      <c r="H159" s="86"/>
      <c r="I159" s="86"/>
      <c r="J159" s="86"/>
    </row>
    <row r="160" spans="1:10" ht="101.25" customHeight="1" x14ac:dyDescent="0.2">
      <c r="A160" s="3"/>
      <c r="B160" s="87" t="s">
        <v>197</v>
      </c>
      <c r="C160" s="88"/>
      <c r="D160" s="88"/>
      <c r="E160" s="88"/>
      <c r="F160" s="88"/>
      <c r="G160" s="88"/>
      <c r="H160" s="88"/>
      <c r="I160" s="88"/>
      <c r="J160" s="89"/>
    </row>
    <row r="161" spans="1:10" ht="15" customHeight="1" x14ac:dyDescent="0.2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</row>
    <row r="162" spans="1:10" ht="24" customHeight="1" x14ac:dyDescent="0.2">
      <c r="A162" s="81" t="s">
        <v>110</v>
      </c>
      <c r="B162" s="68"/>
      <c r="C162" s="68"/>
      <c r="D162" s="68"/>
      <c r="E162" s="68"/>
      <c r="F162" s="68"/>
      <c r="G162" s="68"/>
      <c r="H162" s="8" t="s">
        <v>23</v>
      </c>
      <c r="I162" s="8" t="s">
        <v>24</v>
      </c>
      <c r="J162" s="8" t="s">
        <v>25</v>
      </c>
    </row>
    <row r="163" spans="1:10" ht="17.25" customHeight="1" x14ac:dyDescent="0.2">
      <c r="A163" s="69" t="s">
        <v>111</v>
      </c>
      <c r="B163" s="70"/>
      <c r="C163" s="70"/>
      <c r="D163" s="70"/>
      <c r="E163" s="70"/>
      <c r="F163" s="70"/>
      <c r="G163" s="70"/>
      <c r="H163" s="23"/>
      <c r="I163" s="51"/>
      <c r="J163" s="43"/>
    </row>
    <row r="164" spans="1:10" ht="17.25" customHeight="1" x14ac:dyDescent="0.2">
      <c r="A164" s="69" t="s">
        <v>112</v>
      </c>
      <c r="B164" s="70"/>
      <c r="C164" s="70"/>
      <c r="D164" s="70"/>
      <c r="E164" s="70"/>
      <c r="F164" s="70"/>
      <c r="G164" s="70"/>
      <c r="H164" s="23"/>
      <c r="I164" s="51"/>
      <c r="J164" s="43"/>
    </row>
    <row r="165" spans="1:10" ht="17.25" customHeight="1" x14ac:dyDescent="0.2">
      <c r="A165" s="69" t="s">
        <v>113</v>
      </c>
      <c r="B165" s="70"/>
      <c r="C165" s="70"/>
      <c r="D165" s="70"/>
      <c r="E165" s="70"/>
      <c r="F165" s="70"/>
      <c r="G165" s="70"/>
      <c r="H165" s="23"/>
      <c r="I165" s="51"/>
      <c r="J165" s="43"/>
    </row>
    <row r="166" spans="1:10" ht="17.25" customHeight="1" x14ac:dyDescent="0.2">
      <c r="A166" s="69" t="s">
        <v>114</v>
      </c>
      <c r="B166" s="70"/>
      <c r="C166" s="70"/>
      <c r="D166" s="70"/>
      <c r="E166" s="70"/>
      <c r="F166" s="70"/>
      <c r="G166" s="70"/>
      <c r="H166" s="23"/>
      <c r="I166" s="51"/>
      <c r="J166" s="43"/>
    </row>
    <row r="167" spans="1:10" ht="17.25" customHeight="1" x14ac:dyDescent="0.2">
      <c r="A167" s="69" t="s">
        <v>115</v>
      </c>
      <c r="B167" s="70"/>
      <c r="C167" s="70"/>
      <c r="D167" s="70"/>
      <c r="E167" s="70"/>
      <c r="F167" s="70"/>
      <c r="G167" s="70"/>
      <c r="H167" s="23"/>
      <c r="I167" s="51"/>
      <c r="J167" s="43"/>
    </row>
    <row r="168" spans="1:10" ht="17.25" customHeight="1" x14ac:dyDescent="0.2">
      <c r="A168" s="82" t="s">
        <v>119</v>
      </c>
      <c r="B168" s="83"/>
      <c r="C168" s="83"/>
      <c r="D168" s="83"/>
      <c r="E168" s="83"/>
      <c r="F168" s="83"/>
      <c r="G168" s="83"/>
      <c r="H168" s="23"/>
      <c r="I168" s="51"/>
      <c r="J168" s="43"/>
    </row>
    <row r="169" spans="1:10" ht="17.25" customHeight="1" x14ac:dyDescent="0.2">
      <c r="A169" s="69" t="s">
        <v>116</v>
      </c>
      <c r="B169" s="70"/>
      <c r="C169" s="70"/>
      <c r="D169" s="70"/>
      <c r="E169" s="70"/>
      <c r="F169" s="70"/>
      <c r="G169" s="70"/>
      <c r="H169" s="23"/>
      <c r="I169" s="51"/>
      <c r="J169" s="43"/>
    </row>
    <row r="170" spans="1:10" ht="17.25" customHeight="1" x14ac:dyDescent="0.2">
      <c r="A170" s="69" t="s">
        <v>117</v>
      </c>
      <c r="B170" s="70"/>
      <c r="C170" s="70"/>
      <c r="D170" s="70"/>
      <c r="E170" s="70"/>
      <c r="F170" s="70"/>
      <c r="G170" s="70"/>
      <c r="H170" s="23"/>
      <c r="I170" s="51"/>
      <c r="J170" s="43"/>
    </row>
    <row r="171" spans="1:10" ht="17.25" customHeight="1" x14ac:dyDescent="0.2">
      <c r="A171" s="77" t="s">
        <v>118</v>
      </c>
      <c r="B171" s="78"/>
      <c r="C171" s="78"/>
      <c r="D171" s="78"/>
      <c r="E171" s="78"/>
      <c r="F171" s="78"/>
      <c r="G171" s="78"/>
      <c r="H171" s="23"/>
      <c r="I171" s="51"/>
      <c r="J171" s="43"/>
    </row>
    <row r="172" spans="1:10" ht="24" customHeight="1" x14ac:dyDescent="0.2">
      <c r="A172" s="79" t="s">
        <v>175</v>
      </c>
      <c r="B172" s="80"/>
      <c r="C172" s="80"/>
      <c r="D172" s="80"/>
      <c r="E172" s="80"/>
      <c r="F172" s="80"/>
      <c r="G172" s="80"/>
      <c r="H172" s="24" t="str">
        <f>IF(SUM(H163:H171)=0,"nd",(AVERAGE(H163:H171))/100)</f>
        <v>nd</v>
      </c>
      <c r="I172" s="11" t="str">
        <f t="shared" ref="I172:J172" si="10">IF(SUM(I163:I171)=0,"nd",(AVERAGE(I163:I171))/100)</f>
        <v>nd</v>
      </c>
      <c r="J172" s="11" t="str">
        <f t="shared" si="10"/>
        <v>nd</v>
      </c>
    </row>
    <row r="173" spans="1:10" ht="24.75" customHeight="1" x14ac:dyDescent="0.2">
      <c r="A173" s="85" t="s">
        <v>206</v>
      </c>
      <c r="B173" s="86"/>
      <c r="C173" s="86"/>
      <c r="D173" s="86"/>
      <c r="E173" s="86"/>
      <c r="F173" s="86"/>
      <c r="G173" s="86"/>
      <c r="H173" s="86"/>
      <c r="I173" s="86"/>
      <c r="J173" s="86"/>
    </row>
    <row r="174" spans="1:10" ht="101.25" customHeight="1" x14ac:dyDescent="0.2">
      <c r="A174" s="3"/>
      <c r="B174" s="87" t="s">
        <v>197</v>
      </c>
      <c r="C174" s="88"/>
      <c r="D174" s="88"/>
      <c r="E174" s="88"/>
      <c r="F174" s="88"/>
      <c r="G174" s="88"/>
      <c r="H174" s="88"/>
      <c r="I174" s="88"/>
      <c r="J174" s="89"/>
    </row>
    <row r="175" spans="1:10" ht="27.75" customHeight="1" x14ac:dyDescent="0.2">
      <c r="A175" s="110" t="s">
        <v>208</v>
      </c>
      <c r="B175" s="111"/>
      <c r="C175" s="111"/>
      <c r="D175" s="111"/>
      <c r="E175" s="111"/>
      <c r="F175" s="111"/>
      <c r="G175" s="111"/>
      <c r="H175" s="111"/>
      <c r="I175" s="111"/>
      <c r="J175" s="111"/>
    </row>
    <row r="176" spans="1:10" ht="101.25" customHeight="1" x14ac:dyDescent="0.2">
      <c r="A176" s="3" t="s">
        <v>8</v>
      </c>
      <c r="B176" s="101" t="s">
        <v>195</v>
      </c>
      <c r="C176" s="102"/>
      <c r="D176" s="102"/>
      <c r="E176" s="102"/>
      <c r="F176" s="102"/>
      <c r="G176" s="102"/>
      <c r="H176" s="102"/>
      <c r="I176" s="102"/>
      <c r="J176" s="103"/>
    </row>
    <row r="177" spans="1:10" ht="101.25" customHeight="1" x14ac:dyDescent="0.2">
      <c r="A177" s="3"/>
      <c r="B177" s="104" t="s">
        <v>196</v>
      </c>
      <c r="C177" s="105"/>
      <c r="D177" s="105"/>
      <c r="E177" s="105"/>
      <c r="F177" s="105"/>
      <c r="G177" s="105"/>
      <c r="H177" s="105"/>
      <c r="I177" s="105"/>
      <c r="J177" s="106"/>
    </row>
    <row r="178" spans="1:10" ht="14.25" customHeight="1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J178" s="73"/>
    </row>
    <row r="179" spans="1:10" ht="23.25" customHeight="1" x14ac:dyDescent="0.2">
      <c r="A179" s="140" t="s">
        <v>176</v>
      </c>
      <c r="B179" s="141"/>
      <c r="C179" s="141"/>
      <c r="D179" s="141"/>
      <c r="E179" s="141"/>
      <c r="F179" s="141"/>
      <c r="G179" s="141"/>
      <c r="H179" s="141"/>
      <c r="I179" s="141"/>
      <c r="J179" s="141"/>
    </row>
    <row r="180" spans="1:10" ht="15" customHeight="1" x14ac:dyDescent="0.2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</row>
    <row r="181" spans="1:10" s="2" customFormat="1" ht="24" customHeight="1" x14ac:dyDescent="0.2">
      <c r="A181" s="94" t="s">
        <v>120</v>
      </c>
      <c r="B181" s="95"/>
      <c r="C181" s="95"/>
      <c r="D181" s="95"/>
      <c r="E181" s="95"/>
      <c r="F181" s="95"/>
      <c r="G181" s="95"/>
      <c r="H181" s="8" t="s">
        <v>23</v>
      </c>
      <c r="I181" s="8" t="s">
        <v>24</v>
      </c>
      <c r="J181" s="8" t="s">
        <v>25</v>
      </c>
    </row>
    <row r="182" spans="1:10" ht="18" customHeight="1" x14ac:dyDescent="0.2">
      <c r="A182" s="69" t="s">
        <v>213</v>
      </c>
      <c r="B182" s="83"/>
      <c r="C182" s="83"/>
      <c r="D182" s="83"/>
      <c r="E182" s="83"/>
      <c r="F182" s="83"/>
      <c r="G182" s="83"/>
      <c r="H182" s="23"/>
      <c r="I182" s="51"/>
      <c r="J182" s="43"/>
    </row>
    <row r="183" spans="1:10" ht="17.25" customHeight="1" x14ac:dyDescent="0.2">
      <c r="A183" s="69" t="s">
        <v>123</v>
      </c>
      <c r="B183" s="70"/>
      <c r="C183" s="70"/>
      <c r="D183" s="70"/>
      <c r="E183" s="70"/>
      <c r="F183" s="70"/>
      <c r="G183" s="70"/>
      <c r="H183" s="23"/>
      <c r="I183" s="51"/>
      <c r="J183" s="43"/>
    </row>
    <row r="184" spans="1:10" ht="17.25" customHeight="1" x14ac:dyDescent="0.2">
      <c r="A184" s="69" t="s">
        <v>124</v>
      </c>
      <c r="B184" s="70"/>
      <c r="C184" s="70"/>
      <c r="D184" s="70"/>
      <c r="E184" s="70"/>
      <c r="F184" s="70"/>
      <c r="G184" s="70"/>
      <c r="H184" s="23"/>
      <c r="I184" s="51"/>
      <c r="J184" s="43"/>
    </row>
    <row r="185" spans="1:10" ht="19.5" customHeight="1" x14ac:dyDescent="0.2">
      <c r="A185" s="77" t="s">
        <v>125</v>
      </c>
      <c r="B185" s="78"/>
      <c r="C185" s="78"/>
      <c r="D185" s="78"/>
      <c r="E185" s="78"/>
      <c r="F185" s="78"/>
      <c r="G185" s="78"/>
      <c r="H185" s="59"/>
      <c r="I185" s="52"/>
      <c r="J185" s="44"/>
    </row>
    <row r="186" spans="1:10" s="29" customFormat="1" ht="23.25" customHeight="1" x14ac:dyDescent="0.2">
      <c r="A186" s="71" t="s">
        <v>121</v>
      </c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1:10" ht="17.25" customHeight="1" x14ac:dyDescent="0.2">
      <c r="A187" s="153" t="s">
        <v>126</v>
      </c>
      <c r="B187" s="154"/>
      <c r="C187" s="154"/>
      <c r="D187" s="154"/>
      <c r="E187" s="154"/>
      <c r="F187" s="154"/>
      <c r="G187" s="154"/>
      <c r="H187" s="60"/>
      <c r="I187" s="53"/>
      <c r="J187" s="45"/>
    </row>
    <row r="188" spans="1:10" ht="24" customHeight="1" x14ac:dyDescent="0.2">
      <c r="A188" s="71" t="s">
        <v>122</v>
      </c>
      <c r="B188" s="71"/>
      <c r="C188" s="71"/>
      <c r="D188" s="71"/>
      <c r="E188" s="71"/>
      <c r="F188" s="71"/>
      <c r="G188" s="71"/>
      <c r="H188" s="71"/>
      <c r="I188" s="71"/>
      <c r="J188" s="71"/>
    </row>
    <row r="189" spans="1:10" ht="17.25" customHeight="1" x14ac:dyDescent="0.2">
      <c r="A189" s="92" t="s">
        <v>127</v>
      </c>
      <c r="B189" s="93"/>
      <c r="C189" s="93"/>
      <c r="D189" s="93"/>
      <c r="E189" s="93"/>
      <c r="F189" s="93"/>
      <c r="G189" s="93"/>
      <c r="H189" s="61"/>
      <c r="I189" s="50"/>
      <c r="J189" s="42"/>
    </row>
    <row r="190" spans="1:10" ht="18" customHeight="1" x14ac:dyDescent="0.2">
      <c r="A190" s="69" t="s">
        <v>214</v>
      </c>
      <c r="B190" s="83"/>
      <c r="C190" s="83"/>
      <c r="D190" s="83"/>
      <c r="E190" s="83"/>
      <c r="F190" s="83"/>
      <c r="G190" s="83"/>
      <c r="H190" s="23"/>
      <c r="I190" s="51"/>
      <c r="J190" s="43"/>
    </row>
    <row r="191" spans="1:10" ht="18" customHeight="1" x14ac:dyDescent="0.2">
      <c r="A191" s="69" t="s">
        <v>215</v>
      </c>
      <c r="B191" s="83"/>
      <c r="C191" s="83"/>
      <c r="D191" s="83"/>
      <c r="E191" s="83"/>
      <c r="F191" s="83"/>
      <c r="G191" s="83"/>
      <c r="H191" s="23"/>
      <c r="I191" s="51"/>
      <c r="J191" s="43"/>
    </row>
    <row r="192" spans="1:10" ht="18" customHeight="1" x14ac:dyDescent="0.2">
      <c r="A192" s="69" t="s">
        <v>216</v>
      </c>
      <c r="B192" s="83"/>
      <c r="C192" s="83"/>
      <c r="D192" s="83"/>
      <c r="E192" s="83"/>
      <c r="F192" s="83"/>
      <c r="G192" s="83"/>
      <c r="H192" s="23"/>
      <c r="I192" s="51"/>
      <c r="J192" s="43"/>
    </row>
    <row r="193" spans="1:10" ht="18" customHeight="1" x14ac:dyDescent="0.2">
      <c r="A193" s="69" t="s">
        <v>217</v>
      </c>
      <c r="B193" s="83"/>
      <c r="C193" s="83"/>
      <c r="D193" s="83"/>
      <c r="E193" s="83"/>
      <c r="F193" s="83"/>
      <c r="G193" s="83"/>
      <c r="H193" s="23"/>
      <c r="I193" s="51"/>
      <c r="J193" s="43"/>
    </row>
    <row r="194" spans="1:10" ht="18" customHeight="1" x14ac:dyDescent="0.2">
      <c r="A194" s="69" t="s">
        <v>218</v>
      </c>
      <c r="B194" s="83"/>
      <c r="C194" s="83"/>
      <c r="D194" s="83"/>
      <c r="E194" s="83"/>
      <c r="F194" s="83"/>
      <c r="G194" s="83"/>
      <c r="H194" s="23"/>
      <c r="I194" s="51"/>
      <c r="J194" s="43"/>
    </row>
    <row r="195" spans="1:10" ht="19.5" customHeight="1" x14ac:dyDescent="0.2">
      <c r="A195" s="69" t="s">
        <v>128</v>
      </c>
      <c r="B195" s="70"/>
      <c r="C195" s="70"/>
      <c r="D195" s="70"/>
      <c r="E195" s="70"/>
      <c r="F195" s="70"/>
      <c r="G195" s="70"/>
      <c r="H195" s="23"/>
      <c r="I195" s="51"/>
      <c r="J195" s="43"/>
    </row>
    <row r="196" spans="1:10" ht="17.25" customHeight="1" x14ac:dyDescent="0.2">
      <c r="A196" s="77" t="s">
        <v>129</v>
      </c>
      <c r="B196" s="78"/>
      <c r="C196" s="78"/>
      <c r="D196" s="78"/>
      <c r="E196" s="78"/>
      <c r="F196" s="78"/>
      <c r="G196" s="78"/>
      <c r="H196" s="59"/>
      <c r="I196" s="52"/>
      <c r="J196" s="44"/>
    </row>
    <row r="197" spans="1:10" ht="24" customHeight="1" x14ac:dyDescent="0.2">
      <c r="A197" s="71" t="s">
        <v>130</v>
      </c>
      <c r="B197" s="71"/>
      <c r="C197" s="71"/>
      <c r="D197" s="71"/>
      <c r="E197" s="71"/>
      <c r="F197" s="71"/>
      <c r="G197" s="71"/>
      <c r="H197" s="71"/>
      <c r="I197" s="71"/>
      <c r="J197" s="71"/>
    </row>
    <row r="198" spans="1:10" ht="17.25" customHeight="1" x14ac:dyDescent="0.2">
      <c r="A198" s="92" t="s">
        <v>131</v>
      </c>
      <c r="B198" s="93"/>
      <c r="C198" s="93"/>
      <c r="D198" s="93"/>
      <c r="E198" s="93"/>
      <c r="F198" s="93"/>
      <c r="G198" s="93"/>
      <c r="H198" s="61"/>
      <c r="I198" s="50"/>
      <c r="J198" s="42"/>
    </row>
    <row r="199" spans="1:10" ht="17.25" customHeight="1" x14ac:dyDescent="0.2">
      <c r="A199" s="69" t="s">
        <v>132</v>
      </c>
      <c r="B199" s="70"/>
      <c r="C199" s="70"/>
      <c r="D199" s="70"/>
      <c r="E199" s="70"/>
      <c r="F199" s="70"/>
      <c r="G199" s="70"/>
      <c r="H199" s="23"/>
      <c r="I199" s="51"/>
      <c r="J199" s="43"/>
    </row>
    <row r="200" spans="1:10" ht="17.25" customHeight="1" x14ac:dyDescent="0.2">
      <c r="A200" s="69" t="s">
        <v>133</v>
      </c>
      <c r="B200" s="70"/>
      <c r="C200" s="70"/>
      <c r="D200" s="70"/>
      <c r="E200" s="70"/>
      <c r="F200" s="70"/>
      <c r="G200" s="70"/>
      <c r="H200" s="23"/>
      <c r="I200" s="51"/>
      <c r="J200" s="43"/>
    </row>
    <row r="201" spans="1:10" ht="17.25" customHeight="1" x14ac:dyDescent="0.2">
      <c r="A201" s="69" t="s">
        <v>134</v>
      </c>
      <c r="B201" s="70"/>
      <c r="C201" s="70"/>
      <c r="D201" s="70"/>
      <c r="E201" s="70"/>
      <c r="F201" s="70"/>
      <c r="G201" s="70"/>
      <c r="H201" s="23"/>
      <c r="I201" s="51"/>
      <c r="J201" s="43"/>
    </row>
    <row r="202" spans="1:10" ht="17.25" customHeight="1" x14ac:dyDescent="0.2">
      <c r="A202" s="77" t="s">
        <v>135</v>
      </c>
      <c r="B202" s="78"/>
      <c r="C202" s="78"/>
      <c r="D202" s="78"/>
      <c r="E202" s="78"/>
      <c r="F202" s="78"/>
      <c r="G202" s="78"/>
      <c r="H202" s="23"/>
      <c r="I202" s="51"/>
      <c r="J202" s="43"/>
    </row>
    <row r="203" spans="1:10" ht="24" customHeight="1" x14ac:dyDescent="0.2">
      <c r="A203" s="71" t="s">
        <v>177</v>
      </c>
      <c r="B203" s="72"/>
      <c r="C203" s="72"/>
      <c r="D203" s="72"/>
      <c r="E203" s="72"/>
      <c r="F203" s="72"/>
      <c r="G203" s="72"/>
      <c r="H203" s="24" t="str">
        <f>IF(SUM(H182:H185,H187,H189:H196,H198:H202)=0,"nd",(AVERAGE(H182:H185,H187,H189:H196,H198:H202))/100)</f>
        <v>nd</v>
      </c>
      <c r="I203" s="11" t="str">
        <f t="shared" ref="I203:J203" si="11">IF(SUM(I182:I185,I187,I189:I196,I198:I202)=0,"nd",(AVERAGE(I182:I185,I187,I189:I196,I198:I202))/100)</f>
        <v>nd</v>
      </c>
      <c r="J203" s="11" t="str">
        <f t="shared" si="11"/>
        <v>nd</v>
      </c>
    </row>
    <row r="204" spans="1:10" ht="24.75" customHeight="1" x14ac:dyDescent="0.2">
      <c r="A204" s="90" t="s">
        <v>199</v>
      </c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ht="100.5" customHeight="1" x14ac:dyDescent="0.2">
      <c r="A205" s="3" t="s">
        <v>8</v>
      </c>
      <c r="B205" s="101" t="s">
        <v>195</v>
      </c>
      <c r="C205" s="102"/>
      <c r="D205" s="102"/>
      <c r="E205" s="102"/>
      <c r="F205" s="102"/>
      <c r="G205" s="102"/>
      <c r="H205" s="102"/>
      <c r="I205" s="102"/>
      <c r="J205" s="103"/>
    </row>
    <row r="206" spans="1:10" ht="102" customHeight="1" x14ac:dyDescent="0.2">
      <c r="A206" s="3"/>
      <c r="B206" s="104" t="s">
        <v>196</v>
      </c>
      <c r="C206" s="105"/>
      <c r="D206" s="105"/>
      <c r="E206" s="105"/>
      <c r="F206" s="105"/>
      <c r="G206" s="105"/>
      <c r="H206" s="105"/>
      <c r="I206" s="105"/>
      <c r="J206" s="106"/>
    </row>
    <row r="207" spans="1:10" ht="101.25" customHeight="1" x14ac:dyDescent="0.2">
      <c r="A207" s="3"/>
      <c r="B207" s="87" t="s">
        <v>197</v>
      </c>
      <c r="C207" s="88"/>
      <c r="D207" s="88"/>
      <c r="E207" s="88"/>
      <c r="F207" s="88"/>
      <c r="G207" s="88"/>
      <c r="H207" s="88"/>
      <c r="I207" s="88"/>
      <c r="J207" s="89"/>
    </row>
    <row r="208" spans="1:10" ht="15" customHeight="1" x14ac:dyDescent="0.2">
      <c r="A208" s="96"/>
      <c r="B208" s="96"/>
      <c r="C208" s="96"/>
      <c r="D208" s="96"/>
      <c r="E208" s="96"/>
      <c r="F208" s="96"/>
      <c r="G208" s="96"/>
      <c r="H208" s="96"/>
      <c r="I208" s="96"/>
      <c r="J208" s="96"/>
    </row>
    <row r="209" spans="1:10" ht="23.25" customHeight="1" x14ac:dyDescent="0.2">
      <c r="A209" s="98" t="s">
        <v>136</v>
      </c>
      <c r="B209" s="98"/>
      <c r="C209" s="98"/>
      <c r="D209" s="98"/>
      <c r="E209" s="98"/>
      <c r="F209" s="98"/>
      <c r="G209" s="98"/>
      <c r="H209" s="98"/>
      <c r="I209" s="98"/>
      <c r="J209" s="98"/>
    </row>
    <row r="210" spans="1:10" ht="15" customHeight="1" x14ac:dyDescent="0.2">
      <c r="A210" s="97"/>
      <c r="B210" s="97"/>
      <c r="C210" s="97"/>
      <c r="D210" s="97"/>
      <c r="E210" s="97"/>
      <c r="F210" s="97"/>
      <c r="G210" s="97"/>
      <c r="H210" s="97"/>
      <c r="I210" s="97"/>
      <c r="J210" s="97"/>
    </row>
    <row r="211" spans="1:10" ht="24" customHeight="1" x14ac:dyDescent="0.2">
      <c r="A211" s="94" t="s">
        <v>137</v>
      </c>
      <c r="B211" s="95"/>
      <c r="C211" s="95"/>
      <c r="D211" s="95"/>
      <c r="E211" s="95"/>
      <c r="F211" s="95"/>
      <c r="G211" s="95"/>
      <c r="H211" s="8" t="s">
        <v>23</v>
      </c>
      <c r="I211" s="8" t="s">
        <v>24</v>
      </c>
      <c r="J211" s="8" t="s">
        <v>25</v>
      </c>
    </row>
    <row r="212" spans="1:10" ht="19.5" customHeight="1" x14ac:dyDescent="0.2">
      <c r="A212" s="69" t="s">
        <v>179</v>
      </c>
      <c r="B212" s="70"/>
      <c r="C212" s="70"/>
      <c r="D212" s="70"/>
      <c r="E212" s="70"/>
      <c r="F212" s="70"/>
      <c r="G212" s="70"/>
      <c r="H212" s="23"/>
      <c r="I212" s="51"/>
      <c r="J212" s="43"/>
    </row>
    <row r="213" spans="1:10" ht="21.2" customHeight="1" x14ac:dyDescent="0.2">
      <c r="A213" s="69" t="s">
        <v>180</v>
      </c>
      <c r="B213" s="70"/>
      <c r="C213" s="70"/>
      <c r="D213" s="70"/>
      <c r="E213" s="70"/>
      <c r="F213" s="70"/>
      <c r="G213" s="70"/>
      <c r="H213" s="23"/>
      <c r="I213" s="51"/>
      <c r="J213" s="43"/>
    </row>
    <row r="214" spans="1:10" ht="21.75" customHeight="1" x14ac:dyDescent="0.2">
      <c r="A214" s="77" t="s">
        <v>181</v>
      </c>
      <c r="B214" s="78"/>
      <c r="C214" s="78"/>
      <c r="D214" s="78"/>
      <c r="E214" s="78"/>
      <c r="F214" s="78"/>
      <c r="G214" s="78"/>
      <c r="H214" s="59"/>
      <c r="I214" s="52"/>
      <c r="J214" s="44"/>
    </row>
    <row r="215" spans="1:10" ht="24" customHeight="1" x14ac:dyDescent="0.2">
      <c r="A215" s="71" t="s">
        <v>138</v>
      </c>
      <c r="B215" s="71"/>
      <c r="C215" s="71"/>
      <c r="D215" s="71"/>
      <c r="E215" s="71"/>
      <c r="F215" s="71"/>
      <c r="G215" s="71"/>
      <c r="H215" s="71"/>
      <c r="I215" s="71"/>
      <c r="J215" s="71"/>
    </row>
    <row r="216" spans="1:10" ht="18.75" customHeight="1" x14ac:dyDescent="0.2">
      <c r="A216" s="92" t="s">
        <v>182</v>
      </c>
      <c r="B216" s="93"/>
      <c r="C216" s="93"/>
      <c r="D216" s="93"/>
      <c r="E216" s="93"/>
      <c r="F216" s="93"/>
      <c r="G216" s="93"/>
      <c r="H216" s="23"/>
      <c r="I216" s="51"/>
      <c r="J216" s="43"/>
    </row>
    <row r="217" spans="1:10" ht="17.25" customHeight="1" x14ac:dyDescent="0.2">
      <c r="A217" s="69" t="s">
        <v>219</v>
      </c>
      <c r="B217" s="70"/>
      <c r="C217" s="70"/>
      <c r="D217" s="70"/>
      <c r="E217" s="70"/>
      <c r="F217" s="70"/>
      <c r="G217" s="70"/>
      <c r="H217" s="23"/>
      <c r="I217" s="51"/>
      <c r="J217" s="43"/>
    </row>
    <row r="218" spans="1:10" ht="21.75" customHeight="1" x14ac:dyDescent="0.2">
      <c r="A218" s="69" t="s">
        <v>183</v>
      </c>
      <c r="B218" s="70"/>
      <c r="C218" s="70"/>
      <c r="D218" s="70"/>
      <c r="E218" s="70"/>
      <c r="F218" s="70"/>
      <c r="G218" s="70"/>
      <c r="H218" s="23"/>
      <c r="I218" s="51"/>
      <c r="J218" s="43"/>
    </row>
    <row r="219" spans="1:10" ht="21.2" customHeight="1" x14ac:dyDescent="0.2">
      <c r="A219" s="69" t="s">
        <v>184</v>
      </c>
      <c r="B219" s="70"/>
      <c r="C219" s="70"/>
      <c r="D219" s="70"/>
      <c r="E219" s="70"/>
      <c r="F219" s="70"/>
      <c r="G219" s="70"/>
      <c r="H219" s="23"/>
      <c r="I219" s="51"/>
      <c r="J219" s="43"/>
    </row>
    <row r="220" spans="1:10" ht="21.75" customHeight="1" x14ac:dyDescent="0.2">
      <c r="A220" s="77" t="s">
        <v>227</v>
      </c>
      <c r="B220" s="78"/>
      <c r="C220" s="78"/>
      <c r="D220" s="78"/>
      <c r="E220" s="78"/>
      <c r="F220" s="78"/>
      <c r="G220" s="78"/>
      <c r="H220" s="59"/>
      <c r="I220" s="52"/>
      <c r="J220" s="44"/>
    </row>
    <row r="221" spans="1:10" ht="23.25" customHeight="1" x14ac:dyDescent="0.2">
      <c r="A221" s="71" t="s">
        <v>139</v>
      </c>
      <c r="B221" s="71"/>
      <c r="C221" s="71"/>
      <c r="D221" s="71"/>
      <c r="E221" s="71"/>
      <c r="F221" s="71"/>
      <c r="G221" s="71"/>
      <c r="H221" s="71"/>
      <c r="I221" s="71"/>
      <c r="J221" s="71"/>
    </row>
    <row r="222" spans="1:10" ht="18.75" customHeight="1" x14ac:dyDescent="0.2">
      <c r="A222" s="92" t="s">
        <v>185</v>
      </c>
      <c r="B222" s="93"/>
      <c r="C222" s="93"/>
      <c r="D222" s="93"/>
      <c r="E222" s="93"/>
      <c r="F222" s="93"/>
      <c r="G222" s="93"/>
      <c r="H222" s="23"/>
      <c r="I222" s="51"/>
      <c r="J222" s="43"/>
    </row>
    <row r="223" spans="1:10" ht="21.75" customHeight="1" x14ac:dyDescent="0.2">
      <c r="A223" s="69" t="s">
        <v>186</v>
      </c>
      <c r="B223" s="70"/>
      <c r="C223" s="70"/>
      <c r="D223" s="70"/>
      <c r="E223" s="70"/>
      <c r="F223" s="70"/>
      <c r="G223" s="70"/>
      <c r="H223" s="23"/>
      <c r="I223" s="51"/>
      <c r="J223" s="43"/>
    </row>
    <row r="224" spans="1:10" ht="23.25" customHeight="1" x14ac:dyDescent="0.2">
      <c r="A224" s="77" t="s">
        <v>187</v>
      </c>
      <c r="B224" s="78"/>
      <c r="C224" s="78"/>
      <c r="D224" s="78"/>
      <c r="E224" s="78"/>
      <c r="F224" s="78"/>
      <c r="G224" s="78"/>
      <c r="H224" s="59"/>
      <c r="I224" s="52"/>
      <c r="J224" s="44"/>
    </row>
    <row r="225" spans="1:10" ht="23.25" customHeight="1" x14ac:dyDescent="0.2">
      <c r="A225" s="71" t="s">
        <v>140</v>
      </c>
      <c r="B225" s="71"/>
      <c r="C225" s="71"/>
      <c r="D225" s="71"/>
      <c r="E225" s="71"/>
      <c r="F225" s="71"/>
      <c r="G225" s="71"/>
      <c r="H225" s="71"/>
      <c r="I225" s="71"/>
      <c r="J225" s="71"/>
    </row>
    <row r="226" spans="1:10" ht="21" customHeight="1" x14ac:dyDescent="0.2">
      <c r="A226" s="92" t="s">
        <v>141</v>
      </c>
      <c r="B226" s="93"/>
      <c r="C226" s="93"/>
      <c r="D226" s="93"/>
      <c r="E226" s="93"/>
      <c r="F226" s="93"/>
      <c r="G226" s="93"/>
      <c r="H226" s="23"/>
      <c r="I226" s="51"/>
      <c r="J226" s="43"/>
    </row>
    <row r="227" spans="1:10" ht="19.350000000000001" customHeight="1" x14ac:dyDescent="0.2">
      <c r="A227" s="77" t="s">
        <v>142</v>
      </c>
      <c r="B227" s="78"/>
      <c r="C227" s="78"/>
      <c r="D227" s="78"/>
      <c r="E227" s="78"/>
      <c r="F227" s="78"/>
      <c r="G227" s="78"/>
      <c r="H227" s="23"/>
      <c r="I227" s="51"/>
      <c r="J227" s="43"/>
    </row>
    <row r="228" spans="1:10" ht="24" customHeight="1" x14ac:dyDescent="0.2">
      <c r="A228" s="71" t="s">
        <v>178</v>
      </c>
      <c r="B228" s="72"/>
      <c r="C228" s="72"/>
      <c r="D228" s="72"/>
      <c r="E228" s="72"/>
      <c r="F228" s="72"/>
      <c r="G228" s="72"/>
      <c r="H228" s="24" t="str">
        <f>IF(SUM(H212:H214,H216:H220,H222:H224,H226:H227)=0,"nd",(AVERAGE(H212:H214,H216:H220,H222:H224,H226:H227))/100)</f>
        <v>nd</v>
      </c>
      <c r="I228" s="11" t="str">
        <f t="shared" ref="I228:J228" si="12">IF(SUM(I212:I214,I216:I220,I222:I224,I226:I227)=0,"nd",(AVERAGE(I212:I214,I216:I220,I222:I224,I226:I227))/100)</f>
        <v>nd</v>
      </c>
      <c r="J228" s="11" t="str">
        <f t="shared" si="12"/>
        <v>nd</v>
      </c>
    </row>
    <row r="229" spans="1:10" ht="24.75" customHeight="1" x14ac:dyDescent="0.2">
      <c r="A229" s="85" t="s">
        <v>199</v>
      </c>
      <c r="B229" s="86"/>
      <c r="C229" s="86"/>
      <c r="D229" s="86"/>
      <c r="E229" s="86"/>
      <c r="F229" s="86"/>
      <c r="G229" s="86"/>
      <c r="H229" s="86"/>
      <c r="I229" s="86"/>
      <c r="J229" s="86"/>
    </row>
    <row r="230" spans="1:10" ht="100.5" customHeight="1" x14ac:dyDescent="0.2">
      <c r="A230" s="3" t="s">
        <v>8</v>
      </c>
      <c r="B230" s="101" t="s">
        <v>195</v>
      </c>
      <c r="C230" s="102"/>
      <c r="D230" s="102"/>
      <c r="E230" s="102"/>
      <c r="F230" s="102"/>
      <c r="G230" s="102"/>
      <c r="H230" s="102"/>
      <c r="I230" s="102"/>
      <c r="J230" s="103"/>
    </row>
    <row r="231" spans="1:10" ht="102" customHeight="1" x14ac:dyDescent="0.2">
      <c r="A231" s="3"/>
      <c r="B231" s="104" t="s">
        <v>196</v>
      </c>
      <c r="C231" s="105"/>
      <c r="D231" s="105"/>
      <c r="E231" s="105"/>
      <c r="F231" s="105"/>
      <c r="G231" s="105"/>
      <c r="H231" s="105"/>
      <c r="I231" s="105"/>
      <c r="J231" s="106"/>
    </row>
    <row r="232" spans="1:10" ht="101.25" customHeight="1" x14ac:dyDescent="0.2">
      <c r="A232" s="3"/>
      <c r="B232" s="87" t="s">
        <v>197</v>
      </c>
      <c r="C232" s="88"/>
      <c r="D232" s="88"/>
      <c r="E232" s="88"/>
      <c r="F232" s="88"/>
      <c r="G232" s="88"/>
      <c r="H232" s="88"/>
      <c r="I232" s="88"/>
      <c r="J232" s="89"/>
    </row>
    <row r="233" spans="1:10" ht="15" customHeight="1" x14ac:dyDescent="0.2">
      <c r="A233" s="73"/>
      <c r="B233" s="73"/>
      <c r="C233" s="73"/>
      <c r="D233" s="73"/>
      <c r="E233" s="73"/>
      <c r="F233" s="73"/>
      <c r="G233" s="73"/>
      <c r="H233" s="73"/>
      <c r="I233" s="73"/>
      <c r="J233" s="73"/>
    </row>
    <row r="234" spans="1:10" ht="49.5" customHeight="1" x14ac:dyDescent="0.2">
      <c r="A234" s="147" t="s">
        <v>5</v>
      </c>
      <c r="B234" s="151"/>
      <c r="C234" s="151"/>
      <c r="D234" s="151"/>
      <c r="E234" s="151"/>
      <c r="F234" s="151"/>
      <c r="G234" s="151"/>
      <c r="H234" s="151"/>
      <c r="I234" s="151"/>
      <c r="J234" s="151"/>
    </row>
    <row r="235" spans="1:10" ht="47.25" customHeight="1" x14ac:dyDescent="0.2">
      <c r="A235" s="147" t="s">
        <v>191</v>
      </c>
      <c r="B235" s="147"/>
      <c r="C235" s="147"/>
      <c r="D235" s="147"/>
      <c r="E235" s="147"/>
      <c r="F235" s="147"/>
      <c r="G235" s="147"/>
      <c r="H235" s="147"/>
      <c r="I235" s="147"/>
      <c r="J235" s="147"/>
    </row>
    <row r="236" spans="1:10" ht="48.75" customHeight="1" x14ac:dyDescent="0.2">
      <c r="A236" s="152" t="s">
        <v>6</v>
      </c>
      <c r="B236" s="152"/>
      <c r="C236" s="152"/>
      <c r="D236" s="152"/>
      <c r="E236" s="152"/>
      <c r="F236" s="152"/>
      <c r="G236" s="152"/>
      <c r="H236" s="152"/>
      <c r="I236" s="152"/>
      <c r="J236" s="152"/>
    </row>
    <row r="237" spans="1:10" ht="78" customHeight="1" x14ac:dyDescent="0.2">
      <c r="A237" s="74" t="s">
        <v>198</v>
      </c>
      <c r="B237" s="74"/>
      <c r="C237" s="74"/>
      <c r="D237" s="74"/>
      <c r="E237" s="74"/>
      <c r="F237" s="74"/>
      <c r="G237" s="74"/>
      <c r="H237" s="74"/>
      <c r="I237" s="74"/>
      <c r="J237" s="74"/>
    </row>
    <row r="238" spans="1:10" ht="24" customHeight="1" x14ac:dyDescent="0.2">
      <c r="A238" s="75" t="s">
        <v>143</v>
      </c>
      <c r="B238" s="76"/>
      <c r="C238" s="76"/>
      <c r="D238" s="76"/>
      <c r="E238" s="76"/>
      <c r="F238" s="76"/>
      <c r="G238" s="76"/>
      <c r="H238" s="8" t="s">
        <v>23</v>
      </c>
      <c r="I238" s="8" t="s">
        <v>24</v>
      </c>
      <c r="J238" s="8" t="s">
        <v>25</v>
      </c>
    </row>
    <row r="239" spans="1:10" ht="17.25" customHeight="1" x14ac:dyDescent="0.2">
      <c r="A239" s="69" t="s">
        <v>145</v>
      </c>
      <c r="B239" s="70"/>
      <c r="C239" s="70"/>
      <c r="D239" s="70"/>
      <c r="E239" s="70"/>
      <c r="F239" s="70"/>
      <c r="G239" s="70"/>
      <c r="H239" s="12" t="str">
        <f>+H28</f>
        <v>nd</v>
      </c>
      <c r="I239" s="12" t="str">
        <f>+I28</f>
        <v>nd</v>
      </c>
      <c r="J239" s="12" t="str">
        <f>+J28</f>
        <v>nd</v>
      </c>
    </row>
    <row r="240" spans="1:10" ht="17.25" customHeight="1" x14ac:dyDescent="0.2">
      <c r="A240" s="69" t="s">
        <v>146</v>
      </c>
      <c r="B240" s="70"/>
      <c r="C240" s="70"/>
      <c r="D240" s="70"/>
      <c r="E240" s="70"/>
      <c r="F240" s="70"/>
      <c r="G240" s="70"/>
      <c r="H240" s="12" t="str">
        <f>+H39</f>
        <v>nd</v>
      </c>
      <c r="I240" s="12" t="str">
        <f>+I39</f>
        <v>nd</v>
      </c>
      <c r="J240" s="12" t="str">
        <f>+J39</f>
        <v>nd</v>
      </c>
    </row>
    <row r="241" spans="1:10" ht="17.25" customHeight="1" x14ac:dyDescent="0.2">
      <c r="A241" s="69" t="s">
        <v>147</v>
      </c>
      <c r="B241" s="70"/>
      <c r="C241" s="70"/>
      <c r="D241" s="70"/>
      <c r="E241" s="70"/>
      <c r="F241" s="70"/>
      <c r="G241" s="70"/>
      <c r="H241" s="12" t="str">
        <f>+H49</f>
        <v>nd</v>
      </c>
      <c r="I241" s="12" t="str">
        <f>+I49</f>
        <v>nd</v>
      </c>
      <c r="J241" s="12" t="str">
        <f>+J49</f>
        <v>nd</v>
      </c>
    </row>
    <row r="242" spans="1:10" ht="17.25" customHeight="1" x14ac:dyDescent="0.2">
      <c r="A242" s="69" t="s">
        <v>148</v>
      </c>
      <c r="B242" s="70"/>
      <c r="C242" s="70"/>
      <c r="D242" s="70"/>
      <c r="E242" s="70"/>
      <c r="F242" s="70"/>
      <c r="G242" s="70"/>
      <c r="H242" s="12" t="str">
        <f>+H60</f>
        <v>nd</v>
      </c>
      <c r="I242" s="12" t="str">
        <f>+I60</f>
        <v>nd</v>
      </c>
      <c r="J242" s="12" t="str">
        <f>+J60</f>
        <v>nd</v>
      </c>
    </row>
    <row r="243" spans="1:10" ht="17.25" customHeight="1" x14ac:dyDescent="0.2">
      <c r="A243" s="77" t="s">
        <v>149</v>
      </c>
      <c r="B243" s="78"/>
      <c r="C243" s="78"/>
      <c r="D243" s="78"/>
      <c r="E243" s="78"/>
      <c r="F243" s="78"/>
      <c r="G243" s="78"/>
      <c r="H243" s="12" t="str">
        <f>+H73</f>
        <v>nd</v>
      </c>
      <c r="I243" s="12" t="str">
        <f>+I73</f>
        <v>nd</v>
      </c>
      <c r="J243" s="12" t="str">
        <f>+J73</f>
        <v>nd</v>
      </c>
    </row>
    <row r="244" spans="1:10" ht="23.25" customHeight="1" x14ac:dyDescent="0.2">
      <c r="A244" s="107" t="s">
        <v>7</v>
      </c>
      <c r="B244" s="107"/>
      <c r="C244" s="107"/>
      <c r="D244" s="107"/>
      <c r="E244" s="107"/>
      <c r="F244" s="107"/>
      <c r="G244" s="107"/>
      <c r="H244" s="11" t="str">
        <f>IF(SUM(H239:H243)=0,"nd",AVERAGE(H239:H243))</f>
        <v>nd</v>
      </c>
      <c r="I244" s="11" t="str">
        <f t="shared" ref="I244:J244" si="13">IF(SUM(I239:I243)=0,"nd",AVERAGE(I239:I243))</f>
        <v>nd</v>
      </c>
      <c r="J244" s="11" t="str">
        <f t="shared" si="13"/>
        <v>nd</v>
      </c>
    </row>
    <row r="245" spans="1:10" ht="39.75" customHeight="1" x14ac:dyDescent="0.2">
      <c r="A245" s="96"/>
      <c r="B245" s="96"/>
      <c r="C245" s="96"/>
      <c r="D245" s="96"/>
      <c r="E245" s="96"/>
      <c r="F245" s="96"/>
      <c r="G245" s="96"/>
    </row>
    <row r="246" spans="1:10" ht="23.25" customHeight="1" x14ac:dyDescent="0.2">
      <c r="A246" s="71" t="s">
        <v>188</v>
      </c>
      <c r="B246" s="71"/>
      <c r="C246" s="71"/>
      <c r="D246" s="71"/>
      <c r="E246" s="71"/>
      <c r="F246" s="71"/>
      <c r="G246" s="71"/>
      <c r="H246" s="14" t="str">
        <f>IF(H244="nd","nd",H244/2)</f>
        <v>nd</v>
      </c>
      <c r="I246" s="14" t="str">
        <f t="shared" ref="I246:J246" si="14">IF(I244="nd","nd",I244/2)</f>
        <v>nd</v>
      </c>
      <c r="J246" s="14" t="str">
        <f t="shared" si="14"/>
        <v>nd</v>
      </c>
    </row>
    <row r="247" spans="1:10" s="2" customFormat="1" ht="74.25" customHeight="1" x14ac:dyDescent="0.2">
      <c r="A247" s="6"/>
      <c r="B247" s="6"/>
      <c r="C247" s="6"/>
      <c r="D247" s="6"/>
      <c r="E247" s="6"/>
      <c r="F247" s="6"/>
      <c r="G247" s="6"/>
    </row>
    <row r="248" spans="1:10" ht="24" customHeight="1" x14ac:dyDescent="0.2">
      <c r="A248" s="79" t="s">
        <v>144</v>
      </c>
      <c r="B248" s="79"/>
      <c r="C248" s="79"/>
      <c r="D248" s="79"/>
      <c r="E248" s="79"/>
      <c r="F248" s="79"/>
      <c r="G248" s="79"/>
      <c r="H248" s="8" t="s">
        <v>23</v>
      </c>
      <c r="I248" s="8" t="s">
        <v>24</v>
      </c>
      <c r="J248" s="8" t="s">
        <v>25</v>
      </c>
    </row>
    <row r="249" spans="1:10" ht="17.25" customHeight="1" x14ac:dyDescent="0.2">
      <c r="A249" s="92" t="s">
        <v>150</v>
      </c>
      <c r="B249" s="93"/>
      <c r="C249" s="93"/>
      <c r="D249" s="93"/>
      <c r="E249" s="93"/>
      <c r="F249" s="93"/>
      <c r="G249" s="93"/>
      <c r="H249" s="25" t="str">
        <f>+H92</f>
        <v>nd</v>
      </c>
      <c r="I249" s="12" t="str">
        <f>+I92</f>
        <v>nd</v>
      </c>
      <c r="J249" s="12" t="str">
        <f>+J92</f>
        <v>nd</v>
      </c>
    </row>
    <row r="250" spans="1:10" ht="17.25" customHeight="1" x14ac:dyDescent="0.2">
      <c r="A250" s="69" t="s">
        <v>151</v>
      </c>
      <c r="B250" s="70"/>
      <c r="C250" s="70"/>
      <c r="D250" s="70"/>
      <c r="E250" s="70"/>
      <c r="F250" s="70"/>
      <c r="G250" s="70"/>
      <c r="H250" s="25" t="str">
        <f>+H103</f>
        <v>nd</v>
      </c>
      <c r="I250" s="12" t="str">
        <f>+I103</f>
        <v>nd</v>
      </c>
      <c r="J250" s="12" t="str">
        <f>+J103</f>
        <v>nd</v>
      </c>
    </row>
    <row r="251" spans="1:10" ht="17.25" customHeight="1" x14ac:dyDescent="0.2">
      <c r="A251" s="77" t="s">
        <v>152</v>
      </c>
      <c r="B251" s="78"/>
      <c r="C251" s="78"/>
      <c r="D251" s="78"/>
      <c r="E251" s="78"/>
      <c r="F251" s="78"/>
      <c r="G251" s="78"/>
      <c r="H251" s="26" t="str">
        <f>+H118</f>
        <v>nd</v>
      </c>
      <c r="I251" s="13" t="str">
        <f>+I118</f>
        <v>nd</v>
      </c>
      <c r="J251" s="13" t="str">
        <f>+J118</f>
        <v>nd</v>
      </c>
    </row>
    <row r="252" spans="1:10" ht="23.25" customHeight="1" x14ac:dyDescent="0.2">
      <c r="A252" s="158" t="s">
        <v>82</v>
      </c>
      <c r="B252" s="158"/>
      <c r="C252" s="158"/>
      <c r="D252" s="158"/>
      <c r="E252" s="158"/>
      <c r="F252" s="158"/>
      <c r="G252" s="158"/>
      <c r="H252" s="158"/>
      <c r="I252" s="158"/>
      <c r="J252" s="158"/>
    </row>
    <row r="253" spans="1:10" ht="17.25" customHeight="1" x14ac:dyDescent="0.2">
      <c r="A253" s="92" t="s">
        <v>153</v>
      </c>
      <c r="B253" s="93"/>
      <c r="C253" s="93"/>
      <c r="D253" s="93"/>
      <c r="E253" s="93"/>
      <c r="F253" s="93"/>
      <c r="G253" s="93"/>
      <c r="H253" s="25" t="str">
        <f>+H136</f>
        <v>nd</v>
      </c>
      <c r="I253" s="12" t="str">
        <f>+I136</f>
        <v>nd</v>
      </c>
      <c r="J253" s="12" t="str">
        <f>+J136</f>
        <v>nd</v>
      </c>
    </row>
    <row r="254" spans="1:10" ht="17.25" customHeight="1" x14ac:dyDescent="0.2">
      <c r="A254" s="69" t="s">
        <v>154</v>
      </c>
      <c r="B254" s="70"/>
      <c r="C254" s="70"/>
      <c r="D254" s="70"/>
      <c r="E254" s="70"/>
      <c r="F254" s="70"/>
      <c r="G254" s="70"/>
      <c r="H254" s="25" t="str">
        <f>+H146</f>
        <v>nd</v>
      </c>
      <c r="I254" s="12" t="str">
        <f>+I146</f>
        <v>nd</v>
      </c>
      <c r="J254" s="12" t="str">
        <f>+J146</f>
        <v>nd</v>
      </c>
    </row>
    <row r="255" spans="1:10" ht="17.25" customHeight="1" x14ac:dyDescent="0.2">
      <c r="A255" s="69" t="s">
        <v>155</v>
      </c>
      <c r="B255" s="70"/>
      <c r="C255" s="70"/>
      <c r="D255" s="70"/>
      <c r="E255" s="70"/>
      <c r="F255" s="70"/>
      <c r="G255" s="70"/>
      <c r="H255" s="25" t="str">
        <f>+H158</f>
        <v>nd</v>
      </c>
      <c r="I255" s="12" t="str">
        <f>+I158</f>
        <v>nd</v>
      </c>
      <c r="J255" s="12" t="str">
        <f>+J158</f>
        <v>nd</v>
      </c>
    </row>
    <row r="256" spans="1:10" ht="17.25" customHeight="1" x14ac:dyDescent="0.2">
      <c r="A256" s="69" t="s">
        <v>156</v>
      </c>
      <c r="B256" s="70"/>
      <c r="C256" s="70"/>
      <c r="D256" s="70"/>
      <c r="E256" s="70"/>
      <c r="F256" s="70"/>
      <c r="G256" s="70"/>
      <c r="H256" s="25" t="str">
        <f>+H172</f>
        <v>nd</v>
      </c>
      <c r="I256" s="12" t="str">
        <f>+I172</f>
        <v>nd</v>
      </c>
      <c r="J256" s="12" t="str">
        <f>+J172</f>
        <v>nd</v>
      </c>
    </row>
    <row r="257" spans="1:10" ht="17.25" customHeight="1" x14ac:dyDescent="0.2">
      <c r="A257" s="69" t="s">
        <v>157</v>
      </c>
      <c r="B257" s="70"/>
      <c r="C257" s="70"/>
      <c r="D257" s="70"/>
      <c r="E257" s="70"/>
      <c r="F257" s="70"/>
      <c r="G257" s="70"/>
      <c r="H257" s="25" t="str">
        <f>+H203</f>
        <v>nd</v>
      </c>
      <c r="I257" s="12" t="str">
        <f>+I203</f>
        <v>nd</v>
      </c>
      <c r="J257" s="12" t="str">
        <f>+J203</f>
        <v>nd</v>
      </c>
    </row>
    <row r="258" spans="1:10" ht="17.25" customHeight="1" x14ac:dyDescent="0.2">
      <c r="A258" s="77" t="s">
        <v>158</v>
      </c>
      <c r="B258" s="78"/>
      <c r="C258" s="78"/>
      <c r="D258" s="78"/>
      <c r="E258" s="78"/>
      <c r="F258" s="78"/>
      <c r="G258" s="78"/>
      <c r="H258" s="25" t="str">
        <f>+H228</f>
        <v>nd</v>
      </c>
      <c r="I258" s="12" t="str">
        <f>+I228</f>
        <v>nd</v>
      </c>
      <c r="J258" s="12" t="str">
        <f>+J228</f>
        <v>nd</v>
      </c>
    </row>
    <row r="259" spans="1:10" ht="23.25" customHeight="1" x14ac:dyDescent="0.2">
      <c r="A259" s="107" t="s">
        <v>7</v>
      </c>
      <c r="B259" s="107"/>
      <c r="C259" s="107"/>
      <c r="D259" s="107"/>
      <c r="E259" s="107"/>
      <c r="F259" s="107"/>
      <c r="G259" s="107"/>
      <c r="H259" s="24" t="str">
        <f>IF(SUM(H249:H251,H253:H258)=0,"nd",AVERAGE(H249:H251,H253:H258))</f>
        <v>nd</v>
      </c>
      <c r="I259" s="11" t="str">
        <f t="shared" ref="I259:J259" si="15">IF(SUM(I249:I251,I253:I258)=0,"nd",AVERAGE(I249:I251,I253:I258))</f>
        <v>nd</v>
      </c>
      <c r="J259" s="11" t="str">
        <f t="shared" si="15"/>
        <v>nd</v>
      </c>
    </row>
    <row r="260" spans="1:10" ht="44.25" customHeight="1" x14ac:dyDescent="0.2">
      <c r="A260" s="96"/>
      <c r="B260" s="96"/>
      <c r="C260" s="96"/>
      <c r="D260" s="96"/>
      <c r="E260" s="96"/>
      <c r="F260" s="96"/>
      <c r="G260" s="96"/>
    </row>
    <row r="261" spans="1:10" ht="23.25" customHeight="1" x14ac:dyDescent="0.2">
      <c r="A261" s="71" t="s">
        <v>189</v>
      </c>
      <c r="B261" s="71"/>
      <c r="C261" s="71"/>
      <c r="D261" s="71"/>
      <c r="E261" s="71"/>
      <c r="F261" s="71"/>
      <c r="G261" s="71"/>
      <c r="H261" s="27" t="str">
        <f>IF(H259="nd","nd",H259/2)</f>
        <v>nd</v>
      </c>
      <c r="I261" s="14" t="str">
        <f t="shared" ref="I261:J261" si="16">IF(I259="nd","nd",I259/2)</f>
        <v>nd</v>
      </c>
      <c r="J261" s="14" t="str">
        <f t="shared" si="16"/>
        <v>nd</v>
      </c>
    </row>
    <row r="262" spans="1:10" s="2" customFormat="1" ht="26.25" customHeight="1" x14ac:dyDescent="0.2">
      <c r="A262" s="6"/>
      <c r="B262" s="6"/>
      <c r="C262" s="6"/>
      <c r="D262" s="6"/>
      <c r="E262" s="6"/>
      <c r="F262" s="6"/>
      <c r="G262" s="6"/>
      <c r="H262" s="7"/>
      <c r="I262" s="7"/>
      <c r="J262" s="7"/>
    </row>
    <row r="263" spans="1:10" ht="25.5" customHeight="1" x14ac:dyDescent="0.2">
      <c r="A263" s="112" t="s">
        <v>5</v>
      </c>
      <c r="B263" s="159"/>
      <c r="C263" s="159"/>
      <c r="D263" s="159"/>
      <c r="E263" s="159"/>
      <c r="F263" s="159"/>
      <c r="G263" s="159"/>
      <c r="H263" s="159"/>
      <c r="I263" s="159"/>
      <c r="J263" s="159"/>
    </row>
    <row r="264" spans="1:10" ht="46.5" customHeight="1" x14ac:dyDescent="0.2">
      <c r="A264" s="147" t="s">
        <v>191</v>
      </c>
      <c r="B264" s="147"/>
      <c r="C264" s="147"/>
      <c r="D264" s="147"/>
      <c r="E264" s="147"/>
      <c r="F264" s="147"/>
      <c r="G264" s="147"/>
      <c r="H264" s="147"/>
      <c r="I264" s="147"/>
      <c r="J264" s="147"/>
    </row>
    <row r="265" spans="1:10" ht="26.25" customHeight="1" x14ac:dyDescent="0.2">
      <c r="A265" s="156" t="s">
        <v>192</v>
      </c>
      <c r="B265" s="156"/>
      <c r="C265" s="156"/>
      <c r="D265" s="156"/>
      <c r="E265" s="156"/>
      <c r="F265" s="156"/>
      <c r="G265" s="156"/>
      <c r="H265" s="156"/>
      <c r="I265" s="156"/>
      <c r="J265" s="156"/>
    </row>
    <row r="266" spans="1:10" ht="100.5" customHeight="1" x14ac:dyDescent="0.2">
      <c r="A266" s="3" t="s">
        <v>8</v>
      </c>
      <c r="B266" s="101" t="s">
        <v>195</v>
      </c>
      <c r="C266" s="102"/>
      <c r="D266" s="102"/>
      <c r="E266" s="102"/>
      <c r="F266" s="102"/>
      <c r="G266" s="102"/>
      <c r="H266" s="102"/>
      <c r="I266" s="102"/>
      <c r="J266" s="103"/>
    </row>
    <row r="267" spans="1:10" ht="102" customHeight="1" x14ac:dyDescent="0.2">
      <c r="A267" s="3"/>
      <c r="B267" s="104" t="s">
        <v>196</v>
      </c>
      <c r="C267" s="105"/>
      <c r="D267" s="105"/>
      <c r="E267" s="105"/>
      <c r="F267" s="105"/>
      <c r="G267" s="105"/>
      <c r="H267" s="105"/>
      <c r="I267" s="105"/>
      <c r="J267" s="106"/>
    </row>
    <row r="268" spans="1:10" ht="101.25" customHeight="1" x14ac:dyDescent="0.2">
      <c r="A268" s="3"/>
      <c r="B268" s="87" t="s">
        <v>197</v>
      </c>
      <c r="C268" s="88"/>
      <c r="D268" s="88"/>
      <c r="E268" s="88"/>
      <c r="F268" s="88"/>
      <c r="G268" s="88"/>
      <c r="H268" s="88"/>
      <c r="I268" s="88"/>
      <c r="J268" s="89"/>
    </row>
    <row r="269" spans="1:10" ht="15" customHeight="1" x14ac:dyDescent="0.2">
      <c r="A269" s="3"/>
      <c r="B269" s="100"/>
      <c r="C269" s="100"/>
      <c r="D269" s="100"/>
      <c r="E269" s="100"/>
      <c r="F269" s="100"/>
      <c r="G269" s="100"/>
      <c r="H269" s="100"/>
      <c r="I269" s="100"/>
      <c r="J269" s="100"/>
    </row>
    <row r="270" spans="1:10" ht="26.25" customHeight="1" x14ac:dyDescent="0.2">
      <c r="A270" s="156" t="s">
        <v>193</v>
      </c>
      <c r="B270" s="156"/>
      <c r="C270" s="156"/>
      <c r="D270" s="156"/>
      <c r="E270" s="156"/>
      <c r="F270" s="156"/>
      <c r="G270" s="156"/>
      <c r="H270" s="156"/>
      <c r="I270" s="156"/>
      <c r="J270" s="156"/>
    </row>
    <row r="271" spans="1:10" ht="100.5" customHeight="1" x14ac:dyDescent="0.2">
      <c r="A271" s="3" t="s">
        <v>8</v>
      </c>
      <c r="B271" s="101" t="s">
        <v>195</v>
      </c>
      <c r="C271" s="102"/>
      <c r="D271" s="102"/>
      <c r="E271" s="102"/>
      <c r="F271" s="102"/>
      <c r="G271" s="102"/>
      <c r="H271" s="102"/>
      <c r="I271" s="102"/>
      <c r="J271" s="103"/>
    </row>
    <row r="272" spans="1:10" ht="102" customHeight="1" x14ac:dyDescent="0.2">
      <c r="A272" s="3"/>
      <c r="B272" s="104" t="s">
        <v>196</v>
      </c>
      <c r="C272" s="105"/>
      <c r="D272" s="105"/>
      <c r="E272" s="105"/>
      <c r="F272" s="105"/>
      <c r="G272" s="105"/>
      <c r="H272" s="105"/>
      <c r="I272" s="105"/>
      <c r="J272" s="106"/>
    </row>
    <row r="273" spans="1:12" ht="101.25" customHeight="1" x14ac:dyDescent="0.2">
      <c r="A273" s="3"/>
      <c r="B273" s="87" t="s">
        <v>197</v>
      </c>
      <c r="C273" s="88"/>
      <c r="D273" s="88"/>
      <c r="E273" s="88"/>
      <c r="F273" s="88"/>
      <c r="G273" s="88"/>
      <c r="H273" s="88"/>
      <c r="I273" s="88"/>
      <c r="J273" s="89"/>
    </row>
    <row r="274" spans="1:12" ht="15" customHeight="1" x14ac:dyDescent="0.2">
      <c r="A274" s="3"/>
      <c r="B274" s="100"/>
      <c r="C274" s="100"/>
      <c r="D274" s="100"/>
      <c r="E274" s="100"/>
      <c r="F274" s="100"/>
      <c r="G274" s="100"/>
      <c r="H274" s="100"/>
      <c r="I274" s="100"/>
      <c r="J274" s="100"/>
    </row>
    <row r="275" spans="1:12" ht="27" customHeight="1" x14ac:dyDescent="0.2">
      <c r="A275" s="156" t="s">
        <v>194</v>
      </c>
      <c r="B275" s="157"/>
      <c r="C275" s="157"/>
      <c r="D275" s="157"/>
      <c r="E275" s="157"/>
      <c r="F275" s="157"/>
      <c r="G275" s="157"/>
      <c r="H275" s="157"/>
      <c r="I275" s="157"/>
      <c r="J275" s="157"/>
    </row>
    <row r="276" spans="1:12" ht="100.5" customHeight="1" x14ac:dyDescent="0.2">
      <c r="A276" s="3" t="s">
        <v>8</v>
      </c>
      <c r="B276" s="101" t="s">
        <v>195</v>
      </c>
      <c r="C276" s="102"/>
      <c r="D276" s="102"/>
      <c r="E276" s="102"/>
      <c r="F276" s="102"/>
      <c r="G276" s="102"/>
      <c r="H276" s="102"/>
      <c r="I276" s="102"/>
      <c r="J276" s="103"/>
    </row>
    <row r="277" spans="1:12" ht="102" customHeight="1" x14ac:dyDescent="0.2">
      <c r="A277" s="3"/>
      <c r="B277" s="104" t="s">
        <v>196</v>
      </c>
      <c r="C277" s="105"/>
      <c r="D277" s="105"/>
      <c r="E277" s="105"/>
      <c r="F277" s="105"/>
      <c r="G277" s="105"/>
      <c r="H277" s="105"/>
      <c r="I277" s="105"/>
      <c r="J277" s="106"/>
    </row>
    <row r="278" spans="1:12" ht="101.25" customHeight="1" x14ac:dyDescent="0.2">
      <c r="A278" s="3"/>
      <c r="B278" s="87" t="s">
        <v>197</v>
      </c>
      <c r="C278" s="88"/>
      <c r="D278" s="88"/>
      <c r="E278" s="88"/>
      <c r="F278" s="88"/>
      <c r="G278" s="88"/>
      <c r="H278" s="88"/>
      <c r="I278" s="88"/>
      <c r="J278" s="89"/>
    </row>
    <row r="279" spans="1:12" ht="1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</row>
    <row r="280" spans="1:12" ht="42.75" customHeight="1" x14ac:dyDescent="0.2">
      <c r="A280" s="160" t="s">
        <v>0</v>
      </c>
      <c r="B280" s="161"/>
      <c r="C280" s="161"/>
      <c r="D280" s="161"/>
      <c r="E280" s="161"/>
      <c r="F280" s="161"/>
      <c r="G280" s="162"/>
      <c r="H280" s="34" t="s">
        <v>159</v>
      </c>
      <c r="I280" s="34" t="s">
        <v>160</v>
      </c>
      <c r="J280" s="34" t="s">
        <v>161</v>
      </c>
    </row>
    <row r="281" spans="1:12" ht="23.25" customHeight="1" x14ac:dyDescent="0.2">
      <c r="A281" s="120" t="s">
        <v>9</v>
      </c>
      <c r="B281" s="121"/>
      <c r="C281" s="121"/>
      <c r="D281" s="121"/>
      <c r="E281" s="121"/>
      <c r="F281" s="121"/>
      <c r="G281" s="122"/>
      <c r="H281" s="15" t="str">
        <f>IF(H246="nd","nd",H246)</f>
        <v>nd</v>
      </c>
      <c r="I281" s="15" t="str">
        <f>IF(I246="nd","nd",I246)</f>
        <v>nd</v>
      </c>
      <c r="J281" s="15" t="str">
        <f>IF(J246="nd","nd",J246)</f>
        <v>nd</v>
      </c>
    </row>
    <row r="282" spans="1:12" ht="23.25" customHeight="1" thickBot="1" x14ac:dyDescent="0.25">
      <c r="A282" s="120" t="s">
        <v>10</v>
      </c>
      <c r="B282" s="121"/>
      <c r="C282" s="121"/>
      <c r="D282" s="121"/>
      <c r="E282" s="121"/>
      <c r="F282" s="121"/>
      <c r="G282" s="122"/>
      <c r="H282" s="28" t="str">
        <f>IF(H261="nd","nd",H261)</f>
        <v>nd</v>
      </c>
      <c r="I282" s="16" t="str">
        <f>IF(I261="nd","nd",I261)</f>
        <v>nd</v>
      </c>
      <c r="J282" s="16" t="str">
        <f>IF(J261="nd","nd",J261)</f>
        <v>nd</v>
      </c>
    </row>
    <row r="283" spans="1:12" ht="23.25" customHeight="1" x14ac:dyDescent="0.2">
      <c r="A283" s="145" t="s">
        <v>11</v>
      </c>
      <c r="B283" s="144"/>
      <c r="C283" s="144"/>
      <c r="D283" s="144"/>
      <c r="E283" s="144"/>
      <c r="F283" s="144"/>
      <c r="G283" s="146"/>
      <c r="H283" s="17" t="str">
        <f>IF(H281="nd","nd",H281*2)</f>
        <v>nd</v>
      </c>
      <c r="I283" s="18" t="str">
        <f>IF(SUM(I281:I282)=0,"nd",SUM(I281:I282))</f>
        <v>nd</v>
      </c>
      <c r="J283" s="17" t="str">
        <f t="shared" ref="J283" si="17">IF(SUM(J281:J282)=0,"nd",SUM(J281:J282))</f>
        <v>nd</v>
      </c>
    </row>
    <row r="284" spans="1:12" ht="34.5" customHeight="1" x14ac:dyDescent="0.2">
      <c r="A284" s="143" t="s">
        <v>12</v>
      </c>
      <c r="B284" s="143"/>
      <c r="C284" s="143"/>
      <c r="D284" s="143"/>
      <c r="E284" s="144"/>
      <c r="F284" s="144"/>
      <c r="G284" s="144"/>
      <c r="H284" s="10"/>
      <c r="I284" s="10" t="s">
        <v>15</v>
      </c>
      <c r="J284" s="20"/>
      <c r="L284" s="19"/>
    </row>
    <row r="285" spans="1:12" ht="34.5" customHeight="1" x14ac:dyDescent="0.2">
      <c r="A285" s="119" t="s">
        <v>13</v>
      </c>
      <c r="B285" s="119"/>
      <c r="C285" s="119"/>
      <c r="D285" s="119"/>
      <c r="E285" s="9"/>
      <c r="F285" s="9"/>
      <c r="G285" s="9"/>
      <c r="H285" t="s">
        <v>226</v>
      </c>
      <c r="I285" s="10" t="s">
        <v>15</v>
      </c>
      <c r="J285" s="20"/>
    </row>
    <row r="286" spans="1:12" ht="21" customHeight="1" x14ac:dyDescent="0.2">
      <c r="A286" s="155" t="s">
        <v>14</v>
      </c>
      <c r="B286" s="155"/>
      <c r="C286" s="155"/>
      <c r="D286" s="155"/>
      <c r="E286" s="155"/>
      <c r="F286" s="155"/>
      <c r="G286" s="155"/>
      <c r="H286" s="155"/>
      <c r="I286" s="155"/>
      <c r="J286" s="155"/>
    </row>
    <row r="299" spans="5:5" x14ac:dyDescent="0.2">
      <c r="E299" t="s">
        <v>220</v>
      </c>
    </row>
  </sheetData>
  <mergeCells count="278">
    <mergeCell ref="A229:J229"/>
    <mergeCell ref="A285:D285"/>
    <mergeCell ref="A286:J286"/>
    <mergeCell ref="A275:J275"/>
    <mergeCell ref="B278:J278"/>
    <mergeCell ref="A260:G260"/>
    <mergeCell ref="A258:G258"/>
    <mergeCell ref="A259:G259"/>
    <mergeCell ref="A215:J215"/>
    <mergeCell ref="A221:J221"/>
    <mergeCell ref="A225:J225"/>
    <mergeCell ref="A252:J252"/>
    <mergeCell ref="A261:G261"/>
    <mergeCell ref="A263:J263"/>
    <mergeCell ref="A265:J265"/>
    <mergeCell ref="A270:J270"/>
    <mergeCell ref="B266:J266"/>
    <mergeCell ref="B273:J273"/>
    <mergeCell ref="A264:J264"/>
    <mergeCell ref="A280:G280"/>
    <mergeCell ref="A281:G281"/>
    <mergeCell ref="A282:G282"/>
    <mergeCell ref="A246:G246"/>
    <mergeCell ref="A226:G226"/>
    <mergeCell ref="A227:G227"/>
    <mergeCell ref="A1:J1"/>
    <mergeCell ref="E5:J5"/>
    <mergeCell ref="E7:J7"/>
    <mergeCell ref="A16:J16"/>
    <mergeCell ref="A19:J19"/>
    <mergeCell ref="A38:G38"/>
    <mergeCell ref="A234:J234"/>
    <mergeCell ref="A235:J235"/>
    <mergeCell ref="A236:J236"/>
    <mergeCell ref="A201:G201"/>
    <mergeCell ref="A202:G202"/>
    <mergeCell ref="A203:G203"/>
    <mergeCell ref="A217:G217"/>
    <mergeCell ref="A218:G218"/>
    <mergeCell ref="A219:G219"/>
    <mergeCell ref="A220:G220"/>
    <mergeCell ref="A222:G222"/>
    <mergeCell ref="A223:G223"/>
    <mergeCell ref="A187:G187"/>
    <mergeCell ref="A189:G189"/>
    <mergeCell ref="A190:G190"/>
    <mergeCell ref="A191:G191"/>
    <mergeCell ref="A186:J186"/>
    <mergeCell ref="A188:J188"/>
    <mergeCell ref="A284:D284"/>
    <mergeCell ref="A254:G254"/>
    <mergeCell ref="A255:G255"/>
    <mergeCell ref="A256:G256"/>
    <mergeCell ref="A257:G257"/>
    <mergeCell ref="A245:G245"/>
    <mergeCell ref="E284:G284"/>
    <mergeCell ref="A192:G192"/>
    <mergeCell ref="A193:G193"/>
    <mergeCell ref="A194:G194"/>
    <mergeCell ref="A195:G195"/>
    <mergeCell ref="A196:G196"/>
    <mergeCell ref="A198:G198"/>
    <mergeCell ref="A199:G199"/>
    <mergeCell ref="A200:G200"/>
    <mergeCell ref="A197:J197"/>
    <mergeCell ref="A283:G283"/>
    <mergeCell ref="B267:J267"/>
    <mergeCell ref="B268:J268"/>
    <mergeCell ref="A253:G253"/>
    <mergeCell ref="A239:G239"/>
    <mergeCell ref="A240:G240"/>
    <mergeCell ref="A241:G241"/>
    <mergeCell ref="A242:G242"/>
    <mergeCell ref="A155:G155"/>
    <mergeCell ref="A156:G156"/>
    <mergeCell ref="A157:G157"/>
    <mergeCell ref="A158:G158"/>
    <mergeCell ref="A159:J159"/>
    <mergeCell ref="A162:G162"/>
    <mergeCell ref="A163:G163"/>
    <mergeCell ref="A164:G164"/>
    <mergeCell ref="A182:G182"/>
    <mergeCell ref="B176:J176"/>
    <mergeCell ref="B177:J177"/>
    <mergeCell ref="B174:J174"/>
    <mergeCell ref="B160:J160"/>
    <mergeCell ref="A161:J161"/>
    <mergeCell ref="A173:J173"/>
    <mergeCell ref="A175:J175"/>
    <mergeCell ref="A178:J178"/>
    <mergeCell ref="A179:J179"/>
    <mergeCell ref="A180:J180"/>
    <mergeCell ref="A165:G165"/>
    <mergeCell ref="A166:G166"/>
    <mergeCell ref="A167:G167"/>
    <mergeCell ref="A168:G168"/>
    <mergeCell ref="A169:G169"/>
    <mergeCell ref="A146:G146"/>
    <mergeCell ref="A150:G150"/>
    <mergeCell ref="A151:G151"/>
    <mergeCell ref="A149:J149"/>
    <mergeCell ref="A147:J147"/>
    <mergeCell ref="A152:G152"/>
    <mergeCell ref="A153:G153"/>
    <mergeCell ref="A154:G154"/>
    <mergeCell ref="B148:J148"/>
    <mergeCell ref="A140:G140"/>
    <mergeCell ref="A141:G141"/>
    <mergeCell ref="A142:G142"/>
    <mergeCell ref="A143:G143"/>
    <mergeCell ref="A144:G144"/>
    <mergeCell ref="A139:J139"/>
    <mergeCell ref="A137:J137"/>
    <mergeCell ref="B138:J138"/>
    <mergeCell ref="A145:G145"/>
    <mergeCell ref="A121:J121"/>
    <mergeCell ref="A119:J119"/>
    <mergeCell ref="A129:J129"/>
    <mergeCell ref="A126:G126"/>
    <mergeCell ref="B120:J120"/>
    <mergeCell ref="A127:G127"/>
    <mergeCell ref="A128:G128"/>
    <mergeCell ref="A135:G135"/>
    <mergeCell ref="A136:G136"/>
    <mergeCell ref="A50:J50"/>
    <mergeCell ref="A58:G58"/>
    <mergeCell ref="A59:G59"/>
    <mergeCell ref="A60:G60"/>
    <mergeCell ref="A64:G64"/>
    <mergeCell ref="A65:G65"/>
    <mergeCell ref="A66:G66"/>
    <mergeCell ref="A67:G67"/>
    <mergeCell ref="A61:J61"/>
    <mergeCell ref="A63:J63"/>
    <mergeCell ref="A52:J52"/>
    <mergeCell ref="A53:G53"/>
    <mergeCell ref="A54:G54"/>
    <mergeCell ref="A55:G55"/>
    <mergeCell ref="A56:G56"/>
    <mergeCell ref="A57:G57"/>
    <mergeCell ref="B51:J51"/>
    <mergeCell ref="B62:J62"/>
    <mergeCell ref="A43:G43"/>
    <mergeCell ref="A44:G44"/>
    <mergeCell ref="A45:G45"/>
    <mergeCell ref="A46:G46"/>
    <mergeCell ref="A47:G47"/>
    <mergeCell ref="A40:J40"/>
    <mergeCell ref="A48:G48"/>
    <mergeCell ref="A49:G49"/>
    <mergeCell ref="B41:J41"/>
    <mergeCell ref="A34:G34"/>
    <mergeCell ref="A35:G35"/>
    <mergeCell ref="A36:G36"/>
    <mergeCell ref="A37:G37"/>
    <mergeCell ref="A39:G39"/>
    <mergeCell ref="A21:G21"/>
    <mergeCell ref="A22:G22"/>
    <mergeCell ref="A23:G23"/>
    <mergeCell ref="A24:G24"/>
    <mergeCell ref="A25:G25"/>
    <mergeCell ref="A26:G26"/>
    <mergeCell ref="A27:G27"/>
    <mergeCell ref="A28:G28"/>
    <mergeCell ref="A4:J4"/>
    <mergeCell ref="A6:J6"/>
    <mergeCell ref="A18:J18"/>
    <mergeCell ref="A29:J29"/>
    <mergeCell ref="A20:J20"/>
    <mergeCell ref="A2:J2"/>
    <mergeCell ref="A32:G32"/>
    <mergeCell ref="A33:G33"/>
    <mergeCell ref="A3:D3"/>
    <mergeCell ref="E3:J3"/>
    <mergeCell ref="A5:D5"/>
    <mergeCell ref="A7:D7"/>
    <mergeCell ref="A9:J9"/>
    <mergeCell ref="B30:J30"/>
    <mergeCell ref="A81:G81"/>
    <mergeCell ref="A82:G82"/>
    <mergeCell ref="A83:G83"/>
    <mergeCell ref="A84:G84"/>
    <mergeCell ref="A79:J79"/>
    <mergeCell ref="A80:J80"/>
    <mergeCell ref="A68:G68"/>
    <mergeCell ref="A69:G69"/>
    <mergeCell ref="A70:G70"/>
    <mergeCell ref="A71:G71"/>
    <mergeCell ref="A72:G72"/>
    <mergeCell ref="A73:G73"/>
    <mergeCell ref="A74:J74"/>
    <mergeCell ref="A76:J76"/>
    <mergeCell ref="B75:J75"/>
    <mergeCell ref="B77:J77"/>
    <mergeCell ref="B78:J78"/>
    <mergeCell ref="A279:J279"/>
    <mergeCell ref="B269:J269"/>
    <mergeCell ref="B274:J274"/>
    <mergeCell ref="B271:J271"/>
    <mergeCell ref="B272:J272"/>
    <mergeCell ref="B276:J276"/>
    <mergeCell ref="B277:J277"/>
    <mergeCell ref="B205:J205"/>
    <mergeCell ref="B206:J206"/>
    <mergeCell ref="B207:J207"/>
    <mergeCell ref="B230:J230"/>
    <mergeCell ref="B231:J231"/>
    <mergeCell ref="B232:J232"/>
    <mergeCell ref="A243:G243"/>
    <mergeCell ref="A244:G244"/>
    <mergeCell ref="A248:G248"/>
    <mergeCell ref="A251:G251"/>
    <mergeCell ref="A249:G249"/>
    <mergeCell ref="A250:G250"/>
    <mergeCell ref="A211:G211"/>
    <mergeCell ref="A212:G212"/>
    <mergeCell ref="A213:G213"/>
    <mergeCell ref="A214:G214"/>
    <mergeCell ref="A216:G216"/>
    <mergeCell ref="A85:G85"/>
    <mergeCell ref="A86:G86"/>
    <mergeCell ref="A87:G87"/>
    <mergeCell ref="A88:G88"/>
    <mergeCell ref="A89:G89"/>
    <mergeCell ref="A90:G90"/>
    <mergeCell ref="A170:G170"/>
    <mergeCell ref="A171:G171"/>
    <mergeCell ref="A172:G172"/>
    <mergeCell ref="B94:J94"/>
    <mergeCell ref="A104:J104"/>
    <mergeCell ref="A106:J106"/>
    <mergeCell ref="A115:G115"/>
    <mergeCell ref="A116:G116"/>
    <mergeCell ref="A130:G130"/>
    <mergeCell ref="A131:G131"/>
    <mergeCell ref="A132:G132"/>
    <mergeCell ref="A133:G133"/>
    <mergeCell ref="A134:G134"/>
    <mergeCell ref="B105:J105"/>
    <mergeCell ref="A111:G111"/>
    <mergeCell ref="A112:G112"/>
    <mergeCell ref="A113:G113"/>
    <mergeCell ref="A114:G114"/>
    <mergeCell ref="A91:G91"/>
    <mergeCell ref="A92:G92"/>
    <mergeCell ref="A96:G96"/>
    <mergeCell ref="A97:G97"/>
    <mergeCell ref="A98:G98"/>
    <mergeCell ref="A99:G99"/>
    <mergeCell ref="A100:G100"/>
    <mergeCell ref="A101:G101"/>
    <mergeCell ref="A102:G102"/>
    <mergeCell ref="A95:J95"/>
    <mergeCell ref="A93:J93"/>
    <mergeCell ref="A103:G103"/>
    <mergeCell ref="A107:G107"/>
    <mergeCell ref="A108:G108"/>
    <mergeCell ref="A109:G109"/>
    <mergeCell ref="A110:G110"/>
    <mergeCell ref="A228:G228"/>
    <mergeCell ref="A233:J233"/>
    <mergeCell ref="A237:J237"/>
    <mergeCell ref="A238:G238"/>
    <mergeCell ref="A224:G224"/>
    <mergeCell ref="A181:G181"/>
    <mergeCell ref="A204:J204"/>
    <mergeCell ref="A208:J208"/>
    <mergeCell ref="A210:J210"/>
    <mergeCell ref="A209:J209"/>
    <mergeCell ref="A183:G183"/>
    <mergeCell ref="A184:G184"/>
    <mergeCell ref="A185:G185"/>
    <mergeCell ref="A117:G117"/>
    <mergeCell ref="A118:G118"/>
    <mergeCell ref="A122:G122"/>
    <mergeCell ref="A123:G123"/>
    <mergeCell ref="A124:G124"/>
    <mergeCell ref="A125:G125"/>
  </mergeCells>
  <pageMargins left="0.70866141732283472" right="0.70866141732283472" top="0.74803149606299213" bottom="0.74803149606299213" header="0.31496062992125984" footer="0.31496062992125984"/>
  <pageSetup scale="61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AEG-1010 INTERNAT EN LOISIR, CULTURE ET TOURISME</dc:title>
  <dc:creator>uqtr</dc:creator>
  <cp:lastModifiedBy>Leclerc, David</cp:lastModifiedBy>
  <cp:lastPrinted>2019-12-06T21:03:29Z</cp:lastPrinted>
  <dcterms:created xsi:type="dcterms:W3CDTF">2019-11-08T21:22:36Z</dcterms:created>
  <dcterms:modified xsi:type="dcterms:W3CDTF">2022-10-17T13:19:35Z</dcterms:modified>
</cp:coreProperties>
</file>